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 tabRatio="704" activeTab="10"/>
  </bookViews>
  <sheets>
    <sheet name="день 1" sheetId="1" r:id="rId1"/>
    <sheet name="день 2" sheetId="3" r:id="rId2"/>
    <sheet name="день 3" sheetId="2" r:id="rId3"/>
    <sheet name="день 4" sheetId="4" r:id="rId4"/>
    <sheet name="день 5" sheetId="5" r:id="rId5"/>
    <sheet name="день 6" sheetId="6" r:id="rId6"/>
    <sheet name="день 7 " sheetId="8" r:id="rId7"/>
    <sheet name="день 8" sheetId="7" r:id="rId8"/>
    <sheet name="день 9" sheetId="9" r:id="rId9"/>
    <sheet name="день 10" sheetId="10" r:id="rId10"/>
    <sheet name="день11" sheetId="22" r:id="rId11"/>
    <sheet name="день12" sheetId="23" r:id="rId12"/>
    <sheet name="день13" sheetId="24" r:id="rId13"/>
    <sheet name="день14" sheetId="25" r:id="rId14"/>
    <sheet name="день15" sheetId="26" r:id="rId15"/>
    <sheet name="день 16" sheetId="11" r:id="rId16"/>
    <sheet name="день 17" sheetId="29" r:id="rId17"/>
    <sheet name="день18" sheetId="30" r:id="rId18"/>
    <sheet name="день 19" sheetId="31" r:id="rId19"/>
    <sheet name="день 20" sheetId="32" r:id="rId20"/>
    <sheet name="Лист7" sheetId="33" r:id="rId21"/>
    <sheet name="Лист8" sheetId="34" r:id="rId22"/>
    <sheet name="ясли 2" sheetId="12" r:id="rId23"/>
    <sheet name="ясли 3" sheetId="13" r:id="rId24"/>
    <sheet name="ясли 4" sheetId="14" r:id="rId25"/>
    <sheet name="ясли 5" sheetId="15" r:id="rId26"/>
    <sheet name="ясли 6" sheetId="16" r:id="rId27"/>
    <sheet name="ясли 7" sheetId="17" r:id="rId28"/>
    <sheet name="ясли 8" sheetId="18" r:id="rId29"/>
    <sheet name="ясли 9" sheetId="19" r:id="rId30"/>
    <sheet name="ясли 10" sheetId="20" r:id="rId31"/>
    <sheet name="Лист11" sheetId="21" r:id="rId32"/>
    <sheet name="Лист1" sheetId="27" r:id="rId33"/>
    <sheet name="Лист2" sheetId="28" r:id="rId34"/>
  </sheets>
  <definedNames>
    <definedName name="_xlnm.Print_Area" localSheetId="7">'день 8'!$A$1:$I$25</definedName>
    <definedName name="_xlnm.Print_Area" localSheetId="8">'день 9'!$A$1:$H$27</definedName>
  </definedNames>
  <calcPr calcId="162913"/>
</workbook>
</file>

<file path=xl/calcChain.xml><?xml version="1.0" encoding="utf-8"?>
<calcChain xmlns="http://schemas.openxmlformats.org/spreadsheetml/2006/main">
  <c r="I20" i="32"/>
  <c r="G24" i="31"/>
  <c r="F24"/>
  <c r="E24"/>
  <c r="D24"/>
  <c r="C24"/>
  <c r="G23" i="30"/>
  <c r="F23"/>
  <c r="E23"/>
  <c r="D23"/>
  <c r="C23"/>
  <c r="I20" i="29"/>
  <c r="I20" i="11"/>
  <c r="I21" i="24"/>
  <c r="C23" i="26"/>
  <c r="D23"/>
  <c r="E23"/>
  <c r="F23"/>
  <c r="G23"/>
  <c r="G24" i="22"/>
  <c r="F24"/>
  <c r="E24"/>
  <c r="D24"/>
  <c r="C24"/>
  <c r="G9" i="10"/>
  <c r="F9"/>
  <c r="E9"/>
  <c r="D9"/>
  <c r="C9"/>
  <c r="I11" i="3"/>
  <c r="I11" i="8"/>
  <c r="H9" i="2"/>
  <c r="H18"/>
  <c r="I11"/>
  <c r="I14" i="3"/>
  <c r="H23" i="2" l="1"/>
  <c r="H24" s="1"/>
  <c r="G9" i="9"/>
  <c r="F9"/>
  <c r="E9"/>
  <c r="D9"/>
  <c r="C9"/>
  <c r="G23" i="32" l="1"/>
  <c r="F23"/>
  <c r="E23"/>
  <c r="D23"/>
  <c r="C23"/>
  <c r="G18"/>
  <c r="F18"/>
  <c r="E18"/>
  <c r="D18"/>
  <c r="C18"/>
  <c r="G8"/>
  <c r="F8"/>
  <c r="E8"/>
  <c r="D8"/>
  <c r="C8"/>
  <c r="C24" s="1"/>
  <c r="G18" i="31"/>
  <c r="F18"/>
  <c r="E18"/>
  <c r="D18"/>
  <c r="C18"/>
  <c r="G9"/>
  <c r="F9"/>
  <c r="E9"/>
  <c r="D9"/>
  <c r="C9"/>
  <c r="G18" i="30"/>
  <c r="F18"/>
  <c r="E18"/>
  <c r="D18"/>
  <c r="C18"/>
  <c r="G9"/>
  <c r="F9"/>
  <c r="F24" s="1"/>
  <c r="E9"/>
  <c r="D9"/>
  <c r="D24" s="1"/>
  <c r="C9"/>
  <c r="G23" i="29"/>
  <c r="F23"/>
  <c r="E23"/>
  <c r="D23"/>
  <c r="C23"/>
  <c r="G18"/>
  <c r="F18"/>
  <c r="E18"/>
  <c r="D18"/>
  <c r="C18"/>
  <c r="G9"/>
  <c r="F9"/>
  <c r="E9"/>
  <c r="D9"/>
  <c r="C9"/>
  <c r="G18" i="26"/>
  <c r="G24" s="1"/>
  <c r="F18"/>
  <c r="F24" s="1"/>
  <c r="E18"/>
  <c r="E24" s="1"/>
  <c r="D18"/>
  <c r="D24" s="1"/>
  <c r="C18"/>
  <c r="C24" s="1"/>
  <c r="G9"/>
  <c r="F9"/>
  <c r="E9"/>
  <c r="D9"/>
  <c r="C9"/>
  <c r="F24" i="32" l="1"/>
  <c r="D24"/>
  <c r="G24"/>
  <c r="I14" s="1"/>
  <c r="I19" i="26"/>
  <c r="I20"/>
  <c r="E24" i="32"/>
  <c r="I18"/>
  <c r="D25" i="31"/>
  <c r="F25"/>
  <c r="C25"/>
  <c r="E25"/>
  <c r="D24" i="29"/>
  <c r="F24"/>
  <c r="C24" i="30"/>
  <c r="E24"/>
  <c r="C24" i="29"/>
  <c r="E24"/>
  <c r="I18" i="26"/>
  <c r="I24" i="32"/>
  <c r="I22"/>
  <c r="I11"/>
  <c r="I7"/>
  <c r="I17"/>
  <c r="I15"/>
  <c r="I6"/>
  <c r="I4"/>
  <c r="G25" i="31"/>
  <c r="G24" i="30"/>
  <c r="G24" i="29"/>
  <c r="F18" i="5"/>
  <c r="G18"/>
  <c r="H18"/>
  <c r="E18"/>
  <c r="D18"/>
  <c r="C18"/>
  <c r="I8" i="32" l="1"/>
  <c r="I10"/>
  <c r="I21"/>
  <c r="I13"/>
  <c r="I23"/>
  <c r="I12"/>
  <c r="I5"/>
  <c r="I16"/>
  <c r="I9"/>
  <c r="I19"/>
  <c r="I23" i="31"/>
  <c r="I21"/>
  <c r="I22"/>
  <c r="I7" i="26"/>
  <c r="I24"/>
  <c r="I16"/>
  <c r="I11"/>
  <c r="I9"/>
  <c r="I12"/>
  <c r="I22"/>
  <c r="I6"/>
  <c r="I15"/>
  <c r="I5"/>
  <c r="I10"/>
  <c r="I14"/>
  <c r="I21"/>
  <c r="I23"/>
  <c r="I4"/>
  <c r="I8"/>
  <c r="I13"/>
  <c r="I17"/>
  <c r="I25" i="31"/>
  <c r="I19"/>
  <c r="I16"/>
  <c r="I14"/>
  <c r="I12"/>
  <c r="I10"/>
  <c r="I7"/>
  <c r="I5"/>
  <c r="I20"/>
  <c r="I18"/>
  <c r="I17"/>
  <c r="I15"/>
  <c r="I13"/>
  <c r="I11"/>
  <c r="I9"/>
  <c r="I8"/>
  <c r="I6"/>
  <c r="I4"/>
  <c r="I24"/>
  <c r="I24" i="30"/>
  <c r="I21"/>
  <c r="I19"/>
  <c r="I16"/>
  <c r="I14"/>
  <c r="I12"/>
  <c r="I10"/>
  <c r="I7"/>
  <c r="I5"/>
  <c r="I20"/>
  <c r="I18"/>
  <c r="I17"/>
  <c r="I15"/>
  <c r="I13"/>
  <c r="I11"/>
  <c r="I9"/>
  <c r="I8"/>
  <c r="I6"/>
  <c r="I4"/>
  <c r="I23"/>
  <c r="I24" i="29"/>
  <c r="I22"/>
  <c r="I19"/>
  <c r="I16"/>
  <c r="I14"/>
  <c r="I12"/>
  <c r="I10"/>
  <c r="I7"/>
  <c r="I5"/>
  <c r="I21"/>
  <c r="I18"/>
  <c r="I17"/>
  <c r="I15"/>
  <c r="I13"/>
  <c r="I11"/>
  <c r="I9"/>
  <c r="I8"/>
  <c r="I6"/>
  <c r="I4"/>
  <c r="I23"/>
  <c r="I4" i="2"/>
  <c r="G22" i="25" l="1"/>
  <c r="F22"/>
  <c r="E22"/>
  <c r="D22"/>
  <c r="C22"/>
  <c r="G18"/>
  <c r="F18"/>
  <c r="E18"/>
  <c r="D18"/>
  <c r="C18"/>
  <c r="G9"/>
  <c r="F9"/>
  <c r="E9"/>
  <c r="D9"/>
  <c r="C9"/>
  <c r="G23" i="24"/>
  <c r="I14" s="1"/>
  <c r="F23"/>
  <c r="E23"/>
  <c r="D23"/>
  <c r="C23"/>
  <c r="G18"/>
  <c r="F18"/>
  <c r="E18"/>
  <c r="D18"/>
  <c r="C18"/>
  <c r="G9"/>
  <c r="F9"/>
  <c r="E9"/>
  <c r="D9"/>
  <c r="C9"/>
  <c r="G22" i="23"/>
  <c r="F22"/>
  <c r="E22"/>
  <c r="D22"/>
  <c r="C22"/>
  <c r="G18"/>
  <c r="F18"/>
  <c r="E18"/>
  <c r="D18"/>
  <c r="C18"/>
  <c r="G9"/>
  <c r="F9"/>
  <c r="E9"/>
  <c r="D9"/>
  <c r="C9"/>
  <c r="D23" i="25" l="1"/>
  <c r="E23"/>
  <c r="G23"/>
  <c r="I19" s="1"/>
  <c r="I11" i="24"/>
  <c r="I10"/>
  <c r="I8"/>
  <c r="I7"/>
  <c r="I9"/>
  <c r="I18"/>
  <c r="F23" i="23"/>
  <c r="D23"/>
  <c r="E23"/>
  <c r="G23"/>
  <c r="F23" i="25"/>
  <c r="C23"/>
  <c r="I13" i="24"/>
  <c r="I12"/>
  <c r="I6"/>
  <c r="I23"/>
  <c r="I20"/>
  <c r="I17"/>
  <c r="I15"/>
  <c r="I4"/>
  <c r="I5"/>
  <c r="I22"/>
  <c r="I19"/>
  <c r="I16"/>
  <c r="C23" i="23"/>
  <c r="G18" i="22"/>
  <c r="F18"/>
  <c r="E18"/>
  <c r="D18"/>
  <c r="C18"/>
  <c r="G9"/>
  <c r="F9"/>
  <c r="E9"/>
  <c r="D9"/>
  <c r="C9"/>
  <c r="C25" s="1"/>
  <c r="I19" i="23" l="1"/>
  <c r="I7"/>
  <c r="I13" i="25"/>
  <c r="I14"/>
  <c r="I6"/>
  <c r="I9"/>
  <c r="I21"/>
  <c r="I18"/>
  <c r="I16"/>
  <c r="I8"/>
  <c r="I11"/>
  <c r="I22"/>
  <c r="I4"/>
  <c r="I12"/>
  <c r="I5"/>
  <c r="I10"/>
  <c r="I17"/>
  <c r="I23"/>
  <c r="I23" i="23"/>
  <c r="I9"/>
  <c r="I4"/>
  <c r="I8"/>
  <c r="I15"/>
  <c r="I18"/>
  <c r="I16"/>
  <c r="I12"/>
  <c r="I11"/>
  <c r="D25" i="22"/>
  <c r="F25"/>
  <c r="I22" i="23"/>
  <c r="I5"/>
  <c r="I10"/>
  <c r="I14"/>
  <c r="I20"/>
  <c r="I6"/>
  <c r="I13"/>
  <c r="I17"/>
  <c r="I21"/>
  <c r="E25" i="22"/>
  <c r="G25"/>
  <c r="I23" s="1"/>
  <c r="I11" l="1"/>
  <c r="I20"/>
  <c r="I6"/>
  <c r="I7"/>
  <c r="I8"/>
  <c r="I25"/>
  <c r="I13"/>
  <c r="I24"/>
  <c r="I4"/>
  <c r="I12"/>
  <c r="I16"/>
  <c r="I22"/>
  <c r="I14"/>
  <c r="I17"/>
  <c r="I9"/>
  <c r="I18"/>
  <c r="I15"/>
  <c r="I21"/>
  <c r="I5"/>
  <c r="I10"/>
  <c r="I19"/>
  <c r="G23" i="5"/>
  <c r="G16" i="17" l="1"/>
  <c r="J16" s="1"/>
  <c r="F16"/>
  <c r="E16"/>
  <c r="D16"/>
  <c r="C16"/>
  <c r="J5"/>
  <c r="J6"/>
  <c r="J7"/>
  <c r="J8"/>
  <c r="J9"/>
  <c r="J10"/>
  <c r="J11"/>
  <c r="J12"/>
  <c r="J13"/>
  <c r="J14"/>
  <c r="J15"/>
  <c r="J17"/>
  <c r="J18"/>
  <c r="J19"/>
  <c r="J20"/>
  <c r="J21"/>
  <c r="J22"/>
  <c r="G23" i="13"/>
  <c r="C23" i="5" l="1"/>
  <c r="D22" i="20" l="1"/>
  <c r="E22"/>
  <c r="F22"/>
  <c r="G22"/>
  <c r="H22"/>
  <c r="D8" i="15"/>
  <c r="E8"/>
  <c r="F8"/>
  <c r="G8"/>
  <c r="H8"/>
  <c r="D23"/>
  <c r="E23"/>
  <c r="F23"/>
  <c r="G23"/>
  <c r="H23"/>
  <c r="C8"/>
  <c r="D22" i="14"/>
  <c r="E22"/>
  <c r="F22"/>
  <c r="G22"/>
  <c r="H22"/>
  <c r="C22" i="20" l="1"/>
  <c r="D16"/>
  <c r="E16"/>
  <c r="F16"/>
  <c r="G16"/>
  <c r="H16"/>
  <c r="D8"/>
  <c r="E8"/>
  <c r="F8"/>
  <c r="G8"/>
  <c r="H8"/>
  <c r="D23" i="19"/>
  <c r="E23"/>
  <c r="H23"/>
  <c r="C23"/>
  <c r="H17"/>
  <c r="H8"/>
  <c r="D23" i="18"/>
  <c r="G23"/>
  <c r="H23"/>
  <c r="H17"/>
  <c r="H8"/>
  <c r="C8"/>
  <c r="D22" i="17"/>
  <c r="H22"/>
  <c r="H16"/>
  <c r="H8"/>
  <c r="D22" i="16"/>
  <c r="E22"/>
  <c r="H22"/>
  <c r="H17"/>
  <c r="F8"/>
  <c r="H8"/>
  <c r="D17" i="15"/>
  <c r="D24" s="1"/>
  <c r="E17"/>
  <c r="E24" s="1"/>
  <c r="F17"/>
  <c r="F24" s="1"/>
  <c r="G17"/>
  <c r="G24" s="1"/>
  <c r="J19" s="1"/>
  <c r="H17"/>
  <c r="H24" s="1"/>
  <c r="D16" i="14"/>
  <c r="E16"/>
  <c r="F16"/>
  <c r="G16"/>
  <c r="H16"/>
  <c r="D8"/>
  <c r="E8"/>
  <c r="F8"/>
  <c r="G8"/>
  <c r="H8"/>
  <c r="D18" i="13"/>
  <c r="E18"/>
  <c r="F18"/>
  <c r="G18"/>
  <c r="H18"/>
  <c r="D8"/>
  <c r="E8"/>
  <c r="F8"/>
  <c r="G8"/>
  <c r="H8"/>
  <c r="D22" i="12"/>
  <c r="E22"/>
  <c r="F22"/>
  <c r="G22"/>
  <c r="H22"/>
  <c r="D17"/>
  <c r="E17"/>
  <c r="F17"/>
  <c r="G17"/>
  <c r="H17"/>
  <c r="D8"/>
  <c r="E8"/>
  <c r="F8"/>
  <c r="G8"/>
  <c r="H8"/>
  <c r="D18" i="11"/>
  <c r="E18"/>
  <c r="F18"/>
  <c r="G18"/>
  <c r="C22" i="17"/>
  <c r="C22" i="14"/>
  <c r="C23" i="13"/>
  <c r="E23"/>
  <c r="D23" i="4"/>
  <c r="E23"/>
  <c r="F23"/>
  <c r="G23"/>
  <c r="C23"/>
  <c r="D22" i="7"/>
  <c r="E22"/>
  <c r="F22"/>
  <c r="G22"/>
  <c r="C22"/>
  <c r="J5" i="15" l="1"/>
  <c r="J7"/>
  <c r="J9"/>
  <c r="J11"/>
  <c r="J13"/>
  <c r="J15"/>
  <c r="J17"/>
  <c r="J20"/>
  <c r="J22"/>
  <c r="J4"/>
  <c r="J6"/>
  <c r="J8"/>
  <c r="J10"/>
  <c r="J12"/>
  <c r="J14"/>
  <c r="J16"/>
  <c r="J18"/>
  <c r="J21"/>
  <c r="J24"/>
  <c r="J23"/>
  <c r="H23" i="17"/>
  <c r="H23" i="16"/>
  <c r="G23" i="20"/>
  <c r="F23"/>
  <c r="D23"/>
  <c r="H23"/>
  <c r="E23"/>
  <c r="H24" i="19"/>
  <c r="H24" i="18"/>
  <c r="H23" i="12"/>
  <c r="E23" i="17"/>
  <c r="H23" i="14"/>
  <c r="D23"/>
  <c r="F23"/>
  <c r="E23"/>
  <c r="G23"/>
  <c r="E24" i="13"/>
  <c r="D23" i="12"/>
  <c r="G23"/>
  <c r="J6" s="1"/>
  <c r="F23"/>
  <c r="E23"/>
  <c r="E24" i="1"/>
  <c r="J17" i="12" l="1"/>
  <c r="J8" i="20"/>
  <c r="J20"/>
  <c r="J21"/>
  <c r="J23"/>
  <c r="J18"/>
  <c r="J14"/>
  <c r="J12"/>
  <c r="J10"/>
  <c r="J7"/>
  <c r="J5"/>
  <c r="J19"/>
  <c r="J17"/>
  <c r="J15"/>
  <c r="J13"/>
  <c r="J11"/>
  <c r="J9"/>
  <c r="J6"/>
  <c r="J4"/>
  <c r="J22"/>
  <c r="J16"/>
  <c r="J24" i="19"/>
  <c r="J22"/>
  <c r="J20"/>
  <c r="J18"/>
  <c r="J16"/>
  <c r="J14"/>
  <c r="J12"/>
  <c r="J10"/>
  <c r="J7"/>
  <c r="J5"/>
  <c r="J23"/>
  <c r="J21"/>
  <c r="J19"/>
  <c r="J17"/>
  <c r="J15"/>
  <c r="J13"/>
  <c r="J11"/>
  <c r="J9"/>
  <c r="J6"/>
  <c r="J4"/>
  <c r="J8"/>
  <c r="J5" i="18"/>
  <c r="J7"/>
  <c r="J9"/>
  <c r="J11"/>
  <c r="J13"/>
  <c r="J15"/>
  <c r="J19"/>
  <c r="J21"/>
  <c r="J23"/>
  <c r="J4"/>
  <c r="J6"/>
  <c r="J8"/>
  <c r="J10"/>
  <c r="J12"/>
  <c r="J14"/>
  <c r="J16"/>
  <c r="J18"/>
  <c r="J20"/>
  <c r="J22"/>
  <c r="J17"/>
  <c r="J24"/>
  <c r="J4" i="17"/>
  <c r="J23"/>
  <c r="J5" i="16"/>
  <c r="J7"/>
  <c r="J9"/>
  <c r="J11"/>
  <c r="J15"/>
  <c r="J17"/>
  <c r="J4"/>
  <c r="J6"/>
  <c r="J10"/>
  <c r="J12"/>
  <c r="J14"/>
  <c r="J16"/>
  <c r="J18"/>
  <c r="J20"/>
  <c r="J22"/>
  <c r="J13"/>
  <c r="J19"/>
  <c r="J21"/>
  <c r="J23"/>
  <c r="J8"/>
  <c r="J5" i="14"/>
  <c r="J7"/>
  <c r="J9"/>
  <c r="J11"/>
  <c r="J13"/>
  <c r="J15"/>
  <c r="J17"/>
  <c r="J19"/>
  <c r="J21"/>
  <c r="J23"/>
  <c r="J4"/>
  <c r="J6"/>
  <c r="J10"/>
  <c r="J12"/>
  <c r="J14"/>
  <c r="J16"/>
  <c r="J18"/>
  <c r="J20"/>
  <c r="J22"/>
  <c r="J8"/>
  <c r="J5" i="12"/>
  <c r="J7"/>
  <c r="J9"/>
  <c r="J11"/>
  <c r="J13"/>
  <c r="J15"/>
  <c r="J19"/>
  <c r="J21"/>
  <c r="J4"/>
  <c r="J8"/>
  <c r="J10"/>
  <c r="J12"/>
  <c r="J14"/>
  <c r="J16"/>
  <c r="J18"/>
  <c r="J20"/>
  <c r="J22"/>
  <c r="J23"/>
  <c r="C8"/>
  <c r="C22" i="10" l="1"/>
  <c r="D22"/>
  <c r="G22" l="1"/>
  <c r="F22"/>
  <c r="E22"/>
  <c r="F19" i="9"/>
  <c r="E19"/>
  <c r="C19"/>
  <c r="D19"/>
  <c r="G9" i="8"/>
  <c r="F9"/>
  <c r="E9"/>
  <c r="D9"/>
  <c r="C9"/>
  <c r="F23" i="5"/>
  <c r="E23"/>
  <c r="D23"/>
  <c r="G9"/>
  <c r="F17" i="4"/>
  <c r="E17"/>
  <c r="D17"/>
  <c r="C17" i="19"/>
  <c r="C17" i="18"/>
  <c r="F23" i="11"/>
  <c r="E23"/>
  <c r="D23"/>
  <c r="G23"/>
  <c r="C23" i="18" l="1"/>
  <c r="C24" s="1"/>
  <c r="C23" i="15" l="1"/>
  <c r="C23" i="2" l="1"/>
  <c r="C8" i="20"/>
  <c r="G19" i="9" l="1"/>
  <c r="G17" i="4"/>
  <c r="G24" i="3"/>
  <c r="C17" i="4"/>
  <c r="C16" i="14"/>
  <c r="C23" i="11"/>
  <c r="I13" i="3" l="1"/>
  <c r="I15"/>
  <c r="C22" i="12"/>
  <c r="C17"/>
  <c r="C16" i="20"/>
  <c r="C23" s="1"/>
  <c r="C8" i="19"/>
  <c r="C24" s="1"/>
  <c r="G18" i="8"/>
  <c r="F18"/>
  <c r="E18"/>
  <c r="D18"/>
  <c r="C18"/>
  <c r="C8" i="17"/>
  <c r="C23" s="1"/>
  <c r="C24" i="6"/>
  <c r="D24"/>
  <c r="E24"/>
  <c r="F24"/>
  <c r="G24"/>
  <c r="C22" i="16"/>
  <c r="C17"/>
  <c r="C8"/>
  <c r="C17" i="15"/>
  <c r="C8" i="14"/>
  <c r="C23" s="1"/>
  <c r="C8" i="13"/>
  <c r="C18"/>
  <c r="C24" l="1"/>
  <c r="C24" i="15"/>
  <c r="C23" i="16"/>
  <c r="C23" i="12"/>
  <c r="G24" i="13"/>
  <c r="D23"/>
  <c r="D24" s="1"/>
  <c r="F23"/>
  <c r="F24" s="1"/>
  <c r="H23"/>
  <c r="H24" s="1"/>
  <c r="J5" l="1"/>
  <c r="J7"/>
  <c r="J9"/>
  <c r="J11"/>
  <c r="J13"/>
  <c r="J15"/>
  <c r="J17"/>
  <c r="J19"/>
  <c r="J21"/>
  <c r="J23"/>
  <c r="J6"/>
  <c r="J10"/>
  <c r="J12"/>
  <c r="J14"/>
  <c r="J16"/>
  <c r="J18"/>
  <c r="J20"/>
  <c r="J22"/>
  <c r="J4"/>
  <c r="J24"/>
  <c r="J8"/>
  <c r="C18" i="11"/>
  <c r="G9"/>
  <c r="F9"/>
  <c r="E9"/>
  <c r="D9"/>
  <c r="D24" s="1"/>
  <c r="C9"/>
  <c r="G17" i="10"/>
  <c r="F17"/>
  <c r="E17"/>
  <c r="D17"/>
  <c r="G25" i="9"/>
  <c r="F25"/>
  <c r="E25"/>
  <c r="D25"/>
  <c r="C25"/>
  <c r="G17" i="7"/>
  <c r="F17"/>
  <c r="E17"/>
  <c r="D17"/>
  <c r="C17"/>
  <c r="G24" i="11" l="1"/>
  <c r="I11" s="1"/>
  <c r="F24"/>
  <c r="E24"/>
  <c r="C24"/>
  <c r="E23" i="10"/>
  <c r="G23"/>
  <c r="F23"/>
  <c r="I11" l="1"/>
  <c r="I4"/>
  <c r="I9"/>
  <c r="I9" i="11"/>
  <c r="I7"/>
  <c r="I6"/>
  <c r="I5"/>
  <c r="I8"/>
  <c r="I10"/>
  <c r="I13"/>
  <c r="I16"/>
  <c r="I18"/>
  <c r="I21"/>
  <c r="I23"/>
  <c r="I12"/>
  <c r="I14"/>
  <c r="I15"/>
  <c r="I17"/>
  <c r="I19"/>
  <c r="I22"/>
  <c r="I4"/>
  <c r="I24"/>
  <c r="I22" i="10"/>
  <c r="I6"/>
  <c r="I12"/>
  <c r="I14"/>
  <c r="I15"/>
  <c r="I17"/>
  <c r="I19"/>
  <c r="I23"/>
  <c r="I5"/>
  <c r="I7"/>
  <c r="I10"/>
  <c r="I13"/>
  <c r="I16"/>
  <c r="I18"/>
  <c r="I20"/>
  <c r="I21"/>
  <c r="F9" i="5"/>
  <c r="E9"/>
  <c r="D9"/>
  <c r="C9"/>
  <c r="G9" i="4"/>
  <c r="F9"/>
  <c r="E9"/>
  <c r="D9"/>
  <c r="C9"/>
  <c r="G18" i="2"/>
  <c r="F18"/>
  <c r="E18"/>
  <c r="D18"/>
  <c r="C18"/>
  <c r="G9"/>
  <c r="F9"/>
  <c r="E9"/>
  <c r="D9"/>
  <c r="C9"/>
  <c r="F24" i="3"/>
  <c r="E24"/>
  <c r="D24"/>
  <c r="C24"/>
  <c r="G18"/>
  <c r="F18"/>
  <c r="E18"/>
  <c r="D18"/>
  <c r="C18"/>
  <c r="G9"/>
  <c r="F9"/>
  <c r="E9"/>
  <c r="D9"/>
  <c r="C9"/>
  <c r="G18" i="1"/>
  <c r="F18"/>
  <c r="E18"/>
  <c r="D18"/>
  <c r="G24"/>
  <c r="F24"/>
  <c r="D24"/>
  <c r="C24"/>
  <c r="C18"/>
  <c r="G9"/>
  <c r="F9"/>
  <c r="E9"/>
  <c r="D9"/>
  <c r="C9"/>
  <c r="E23" i="2" l="1"/>
  <c r="E24" s="1"/>
  <c r="F25" i="3"/>
  <c r="E25"/>
  <c r="D25"/>
  <c r="C24" i="4"/>
  <c r="G25" i="1"/>
  <c r="I6" s="1"/>
  <c r="F25"/>
  <c r="E25"/>
  <c r="D25"/>
  <c r="E24" i="5"/>
  <c r="G24"/>
  <c r="I18" s="1"/>
  <c r="D24"/>
  <c r="F24"/>
  <c r="D23" i="2"/>
  <c r="D24" s="1"/>
  <c r="F23"/>
  <c r="F24" s="1"/>
  <c r="C25" i="1"/>
  <c r="G24" i="2"/>
  <c r="G25" i="3"/>
  <c r="C25"/>
  <c r="C17" i="10"/>
  <c r="I15" i="5" l="1"/>
  <c r="I17"/>
  <c r="I13"/>
  <c r="I11"/>
  <c r="I16"/>
  <c r="I14"/>
  <c r="I12"/>
  <c r="I23" i="2"/>
  <c r="I14"/>
  <c r="I12" i="1"/>
  <c r="I11"/>
  <c r="I20" i="5"/>
  <c r="I22"/>
  <c r="I5"/>
  <c r="I8"/>
  <c r="I10"/>
  <c r="I4"/>
  <c r="I21"/>
  <c r="I7"/>
  <c r="I9"/>
  <c r="I19"/>
  <c r="I24"/>
  <c r="I6" i="2"/>
  <c r="I8"/>
  <c r="I10"/>
  <c r="I12"/>
  <c r="I13"/>
  <c r="I15"/>
  <c r="I17"/>
  <c r="I19"/>
  <c r="I21"/>
  <c r="I7"/>
  <c r="I9"/>
  <c r="I16"/>
  <c r="I20"/>
  <c r="I22"/>
  <c r="I18"/>
  <c r="I5" i="1"/>
  <c r="I8"/>
  <c r="I10"/>
  <c r="I13"/>
  <c r="I16"/>
  <c r="I18"/>
  <c r="I20"/>
  <c r="I22"/>
  <c r="I24"/>
  <c r="I7"/>
  <c r="I14"/>
  <c r="I15"/>
  <c r="I17"/>
  <c r="I19"/>
  <c r="I21"/>
  <c r="I23"/>
  <c r="I4"/>
  <c r="I9"/>
  <c r="I24" i="2"/>
  <c r="I16" i="3"/>
  <c r="I18"/>
  <c r="I20"/>
  <c r="I22"/>
  <c r="I24"/>
  <c r="I8"/>
  <c r="I5"/>
  <c r="I21"/>
  <c r="I12"/>
  <c r="I4"/>
  <c r="I17"/>
  <c r="I19"/>
  <c r="I23"/>
  <c r="I7"/>
  <c r="I10"/>
  <c r="I25"/>
  <c r="I9"/>
  <c r="I25" i="1"/>
  <c r="F26" i="9"/>
  <c r="E26"/>
  <c r="D26"/>
  <c r="C26"/>
  <c r="G23" i="8"/>
  <c r="F23"/>
  <c r="E23"/>
  <c r="D23"/>
  <c r="C23"/>
  <c r="G26" i="9" l="1"/>
  <c r="C24" i="8"/>
  <c r="E24"/>
  <c r="G24"/>
  <c r="I21" s="1"/>
  <c r="D24"/>
  <c r="F24"/>
  <c r="G8" i="7"/>
  <c r="F8"/>
  <c r="F23" s="1"/>
  <c r="E8"/>
  <c r="E23" s="1"/>
  <c r="D8"/>
  <c r="D23" s="1"/>
  <c r="C8"/>
  <c r="G18" i="6"/>
  <c r="F18"/>
  <c r="E18"/>
  <c r="D18"/>
  <c r="C18"/>
  <c r="D9"/>
  <c r="G9"/>
  <c r="F9"/>
  <c r="E9"/>
  <c r="C9"/>
  <c r="G24" i="4"/>
  <c r="F24"/>
  <c r="E24"/>
  <c r="D24"/>
  <c r="I11" i="9" l="1"/>
  <c r="I13"/>
  <c r="I9"/>
  <c r="I11" i="4"/>
  <c r="I22"/>
  <c r="I14" i="8"/>
  <c r="I19"/>
  <c r="I5" i="9"/>
  <c r="I7"/>
  <c r="I10"/>
  <c r="I14"/>
  <c r="I16"/>
  <c r="I17"/>
  <c r="I19"/>
  <c r="I21"/>
  <c r="I23"/>
  <c r="I25"/>
  <c r="I6"/>
  <c r="I12"/>
  <c r="I15"/>
  <c r="I18"/>
  <c r="I20"/>
  <c r="I22"/>
  <c r="I24"/>
  <c r="I4"/>
  <c r="I26"/>
  <c r="G23" i="7"/>
  <c r="I10" s="1"/>
  <c r="I5" i="8"/>
  <c r="I8"/>
  <c r="I10"/>
  <c r="I13"/>
  <c r="I16"/>
  <c r="I18"/>
  <c r="I23"/>
  <c r="I7"/>
  <c r="I12"/>
  <c r="I15"/>
  <c r="I17"/>
  <c r="I20"/>
  <c r="I22"/>
  <c r="I4"/>
  <c r="I24"/>
  <c r="I9"/>
  <c r="I5" i="4"/>
  <c r="I8"/>
  <c r="I10"/>
  <c r="I14"/>
  <c r="I16"/>
  <c r="I4"/>
  <c r="I7"/>
  <c r="I9"/>
  <c r="I12"/>
  <c r="I15"/>
  <c r="I19"/>
  <c r="I20"/>
  <c r="I23"/>
  <c r="I13"/>
  <c r="I18"/>
  <c r="I21"/>
  <c r="I17"/>
  <c r="I24"/>
  <c r="D25" i="6"/>
  <c r="F25"/>
  <c r="E25"/>
  <c r="G25"/>
  <c r="C25"/>
  <c r="C23" i="7"/>
  <c r="C24" i="2"/>
  <c r="D23" i="10"/>
  <c r="C23"/>
  <c r="C24" i="5"/>
  <c r="I21" i="6" l="1"/>
  <c r="I11"/>
  <c r="I8" i="7"/>
  <c r="I11"/>
  <c r="I5"/>
  <c r="I9"/>
  <c r="I13"/>
  <c r="I7"/>
  <c r="I12"/>
  <c r="I14"/>
  <c r="I16"/>
  <c r="I18"/>
  <c r="I19"/>
  <c r="I21"/>
  <c r="I4"/>
  <c r="I15"/>
  <c r="I20"/>
  <c r="I23"/>
  <c r="I22"/>
  <c r="I17"/>
  <c r="I17" i="6"/>
  <c r="I19"/>
  <c r="I22"/>
  <c r="I13"/>
  <c r="I10"/>
  <c r="I8"/>
  <c r="I5"/>
  <c r="I15"/>
  <c r="I16"/>
  <c r="I18"/>
  <c r="I20"/>
  <c r="I23"/>
  <c r="I12"/>
  <c r="I7"/>
  <c r="I4"/>
  <c r="I14"/>
  <c r="I24"/>
  <c r="I25"/>
  <c r="I9"/>
</calcChain>
</file>

<file path=xl/sharedStrings.xml><?xml version="1.0" encoding="utf-8"?>
<sst xmlns="http://schemas.openxmlformats.org/spreadsheetml/2006/main" count="1523" uniqueCount="338">
  <si>
    <t>Прием пищи</t>
  </si>
  <si>
    <t>Выход блюда</t>
  </si>
  <si>
    <t>Пищевые вещества (г)</t>
  </si>
  <si>
    <t>Витамин С</t>
  </si>
  <si>
    <t>№ рецептуры</t>
  </si>
  <si>
    <t>Белки</t>
  </si>
  <si>
    <t>Жиры</t>
  </si>
  <si>
    <t>Углеводы</t>
  </si>
  <si>
    <t>Завтрак</t>
  </si>
  <si>
    <t>Какао с молоком</t>
  </si>
  <si>
    <t>итого за прием пищи</t>
  </si>
  <si>
    <t>Уплотненный полдник</t>
  </si>
  <si>
    <t>Чай с лимоном</t>
  </si>
  <si>
    <t>итого за день</t>
  </si>
  <si>
    <t>Каша пшеничная с молоком</t>
  </si>
  <si>
    <t>Свекольник со сметаной</t>
  </si>
  <si>
    <t>Компот из сухофруктов</t>
  </si>
  <si>
    <t>Хлеб ржаной</t>
  </si>
  <si>
    <t>Хлеб пшеничный</t>
  </si>
  <si>
    <t>Рагу из овощей</t>
  </si>
  <si>
    <t>Запеканка из творога</t>
  </si>
  <si>
    <t>Кофейный напиток</t>
  </si>
  <si>
    <t>Картофельное пюре</t>
  </si>
  <si>
    <t>Компот из чернослива и изюма</t>
  </si>
  <si>
    <t>итого за прием</t>
  </si>
  <si>
    <t>Щи из свежей капусты со сметаной</t>
  </si>
  <si>
    <t>Омлет (запеченный или паровой)</t>
  </si>
  <si>
    <t>Бигус с мясом куры</t>
  </si>
  <si>
    <t>Каша ячневая молочная с маслом сливочным</t>
  </si>
  <si>
    <t>Ватрушка с творогом</t>
  </si>
  <si>
    <t>Лапшевник с творогом</t>
  </si>
  <si>
    <t>Биточки(Котлета) из мяса говядины паровые</t>
  </si>
  <si>
    <t>Каша рисовая молочная с маслом сливочным</t>
  </si>
  <si>
    <t>Сгущеное молоко</t>
  </si>
  <si>
    <t>Сыр</t>
  </si>
  <si>
    <t>Гуляш из мяса говядины</t>
  </si>
  <si>
    <t>2/10</t>
  </si>
  <si>
    <t>5/12</t>
  </si>
  <si>
    <t>Тефтели рыбные с рисом в соусе</t>
  </si>
  <si>
    <t>Голобцы с мясом говядины и рисом (ленивые)</t>
  </si>
  <si>
    <t>Шанежка с картофелем</t>
  </si>
  <si>
    <t>Биточки (Котлеты) рыбные</t>
  </si>
  <si>
    <t>Каша манная молочная с маслом сливочным</t>
  </si>
  <si>
    <t>Каша кукурузная с маслом сливочным</t>
  </si>
  <si>
    <t>4/4</t>
  </si>
  <si>
    <t>Сдоба обыкновенная</t>
  </si>
  <si>
    <t>7.143/1</t>
  </si>
  <si>
    <t xml:space="preserve">итого за прием </t>
  </si>
  <si>
    <t>Молоко сгущёное</t>
  </si>
  <si>
    <t>Компот из кураги и изюма</t>
  </si>
  <si>
    <t>Сок/Фрукты в ассортименте</t>
  </si>
  <si>
    <t>Каша гречневая молочная с маслом сливочным</t>
  </si>
  <si>
    <t>Суп лапша на куринном бульоне</t>
  </si>
  <si>
    <t>Напиток из шиповника</t>
  </si>
  <si>
    <t>Наименование блюда</t>
  </si>
  <si>
    <t>МЕНЮ САД 2 ДЕНЬ</t>
  </si>
  <si>
    <t>Ценность (ккал)</t>
  </si>
  <si>
    <t>МЕНЮ САД 1 ДЕНЬ</t>
  </si>
  <si>
    <t>Второй завтрак</t>
  </si>
  <si>
    <t>Обед</t>
  </si>
  <si>
    <t>МЕНЮ САД 3 ДЕНЬ</t>
  </si>
  <si>
    <t>МЕНЮ САД 4 ДЕНЬ</t>
  </si>
  <si>
    <t>МЕНЮ САД 5 ДЕНЬ</t>
  </si>
  <si>
    <t>МЕНЮ САД 6 ДЕНЬ</t>
  </si>
  <si>
    <t>МЕНЮ САД 7 ДЕНЬ</t>
  </si>
  <si>
    <t>МЕНЮ САД 8 ДЕНЬ</t>
  </si>
  <si>
    <t>МЕНЮ САД 9 ДЕНЬ</t>
  </si>
  <si>
    <t>МЕНЮ САД 10 ДЕНЬ</t>
  </si>
  <si>
    <t>МЕНЮ ЯСЛИ 2 ДЕНЬ</t>
  </si>
  <si>
    <t>МЕНЮ ЯСЛИ 3 ДЕНЬ</t>
  </si>
  <si>
    <t>МЕНЮ ЯСЛИ 8 ДЕНЬ</t>
  </si>
  <si>
    <t xml:space="preserve"> </t>
  </si>
  <si>
    <t>МЕНЮ ЯСЛИ 5 ДЕНЬ</t>
  </si>
  <si>
    <t>МЕНЮ ЯСЛИ 7 ДЕНЬ</t>
  </si>
  <si>
    <t>МЕНЮ ЯСЛИ 4 ДЕНЬ</t>
  </si>
  <si>
    <t xml:space="preserve">   </t>
  </si>
  <si>
    <t>Котлета из мяса куры</t>
  </si>
  <si>
    <t xml:space="preserve">                       </t>
  </si>
  <si>
    <t>7.12/7/4</t>
  </si>
  <si>
    <t>8/12</t>
  </si>
  <si>
    <t>7.н114/1</t>
  </si>
  <si>
    <t>Кондитерское изделие*</t>
  </si>
  <si>
    <t>*</t>
  </si>
  <si>
    <t>Печенье,вафли,зефир,пряники</t>
  </si>
  <si>
    <t>В питании детей используются</t>
  </si>
  <si>
    <t>-   Соль  иодированная.</t>
  </si>
  <si>
    <t>-   Напитки витаминизированные.</t>
  </si>
  <si>
    <t>Шницель из мяса говядины</t>
  </si>
  <si>
    <t>7.н-234</t>
  </si>
  <si>
    <t>Рассольник Ленинградский со сметаной</t>
  </si>
  <si>
    <t>7.н043</t>
  </si>
  <si>
    <t>7.435</t>
  </si>
  <si>
    <t>Батон с маслом</t>
  </si>
  <si>
    <t>7.035/3</t>
  </si>
  <si>
    <t>7.14/10/1</t>
  </si>
  <si>
    <t>7.165-1</t>
  </si>
  <si>
    <t>7.050</t>
  </si>
  <si>
    <t>7.002/1</t>
  </si>
  <si>
    <t>7.048</t>
  </si>
  <si>
    <t>7.н080</t>
  </si>
  <si>
    <t>Суп из свежей рыбы с крупой</t>
  </si>
  <si>
    <t>Компот из яблок и кураги</t>
  </si>
  <si>
    <t>7.209-1</t>
  </si>
  <si>
    <t>7.н355</t>
  </si>
  <si>
    <t>7.022/2</t>
  </si>
  <si>
    <t>7.091/1</t>
  </si>
  <si>
    <t>7.1/10/4</t>
  </si>
  <si>
    <t>7.н39с</t>
  </si>
  <si>
    <t>7.38/8/3</t>
  </si>
  <si>
    <t>7.178</t>
  </si>
  <si>
    <t>7.н039-6</t>
  </si>
  <si>
    <t>7.13/10/1</t>
  </si>
  <si>
    <t>7.н350</t>
  </si>
  <si>
    <t>Компот из яблок и чернослива</t>
  </si>
  <si>
    <t>7.н066</t>
  </si>
  <si>
    <t>7.15/15</t>
  </si>
  <si>
    <t>7.3/5</t>
  </si>
  <si>
    <t>7.31/8/3</t>
  </si>
  <si>
    <t>7.н038/2</t>
  </si>
  <si>
    <t>7.н151-4</t>
  </si>
  <si>
    <t>7.н124с-2</t>
  </si>
  <si>
    <t>Повидло/джем</t>
  </si>
  <si>
    <t>4.6/2</t>
  </si>
  <si>
    <t>4.6/10</t>
  </si>
  <si>
    <t>7.н123с3</t>
  </si>
  <si>
    <t>7.13/1/3</t>
  </si>
  <si>
    <t>Суп картофельный с рыбой</t>
  </si>
  <si>
    <t>4.19/2</t>
  </si>
  <si>
    <t>7.14/8</t>
  </si>
  <si>
    <t>7.5/10/2</t>
  </si>
  <si>
    <t>7.н162-3</t>
  </si>
  <si>
    <t>7.н038/3</t>
  </si>
  <si>
    <t>7.275/4</t>
  </si>
  <si>
    <t>7,153</t>
  </si>
  <si>
    <t>Биточки (котлеты)из мяса говядины паровые</t>
  </si>
  <si>
    <t>Кисломолочный продукт</t>
  </si>
  <si>
    <t xml:space="preserve">  </t>
  </si>
  <si>
    <t xml:space="preserve">Каша из овсяных хлопьев на молоке со сливочным маслом </t>
  </si>
  <si>
    <t>7.1/1/3</t>
  </si>
  <si>
    <t>Борщ с мясом и сметаной</t>
  </si>
  <si>
    <t>Соус молочный</t>
  </si>
  <si>
    <t>Запеканка картофельная, фаршированная отварным мясом говядины</t>
  </si>
  <si>
    <t>Напиток из клюквы/брусники</t>
  </si>
  <si>
    <t>Чеснок</t>
  </si>
  <si>
    <t>Каша пшённая молочная со сливочным маслом</t>
  </si>
  <si>
    <t>Запеканка  из творога с рисом</t>
  </si>
  <si>
    <t>7.31/1/1</t>
  </si>
  <si>
    <t>7.3/10/1</t>
  </si>
  <si>
    <t>4.14/5</t>
  </si>
  <si>
    <t>7.174</t>
  </si>
  <si>
    <t>Каша  молочная(рис,греча) с маслом сливочным</t>
  </si>
  <si>
    <t>4.18/4</t>
  </si>
  <si>
    <t>Макаронные изделия отварные с маслом сливочным</t>
  </si>
  <si>
    <t>Компот изкураги и изюма</t>
  </si>
  <si>
    <t>Суп картофельный с макаронными изделиями на мясном бульоне</t>
  </si>
  <si>
    <t>Горошек зелёный</t>
  </si>
  <si>
    <t>Каша из пшена и риса молочная "Дружба 3" с маслом сливочным</t>
  </si>
  <si>
    <t>Борщ вегитарианский  со сметаной</t>
  </si>
  <si>
    <t>7.136</t>
  </si>
  <si>
    <t>7.013</t>
  </si>
  <si>
    <t>Салат овощной с зелёным горошком</t>
  </si>
  <si>
    <t>Капуста тушёная со сметаной</t>
  </si>
  <si>
    <t>Котлета из говядины</t>
  </si>
  <si>
    <t>7.2/133</t>
  </si>
  <si>
    <t>7.н163/1</t>
  </si>
  <si>
    <t xml:space="preserve">Супгороховый  с мясом и сметаной </t>
  </si>
  <si>
    <t>7.180-2</t>
  </si>
  <si>
    <t>Коржик</t>
  </si>
  <si>
    <t>7.256</t>
  </si>
  <si>
    <t>7.н38/8/3</t>
  </si>
  <si>
    <t>4.20/2</t>
  </si>
  <si>
    <t>7.060</t>
  </si>
  <si>
    <t>4.4/10</t>
  </si>
  <si>
    <t>7.148</t>
  </si>
  <si>
    <t>7.153</t>
  </si>
  <si>
    <t>Доля приема пищи в кКал, %</t>
  </si>
  <si>
    <t>Салат из морской капусты и моркови с яйцом и растительным маслом</t>
  </si>
  <si>
    <t>7.19/1/1</t>
  </si>
  <si>
    <t>Салат из припущенной моркови и яблок  с растительным маслом</t>
  </si>
  <si>
    <t xml:space="preserve">Салат из отварного картофеля,моркови,реп.луком  сол.огурцом и растительным маслом </t>
  </si>
  <si>
    <t>Колбасный продукт (сосиска)</t>
  </si>
  <si>
    <t>Салат из отварной свеклы и моркови с  растительным маслом</t>
  </si>
  <si>
    <t>7.21/1/2</t>
  </si>
  <si>
    <t>Обогащённые продукты:</t>
  </si>
  <si>
    <t xml:space="preserve"> -   Хлеб обогащённый.</t>
  </si>
  <si>
    <t>7.13/8</t>
  </si>
  <si>
    <t>7.15/10/1</t>
  </si>
  <si>
    <t>Салат изотварного картофеля,кукурузы и репчатого лука с растительным маслом</t>
  </si>
  <si>
    <t>7.40/5</t>
  </si>
  <si>
    <t>7.н086-2</t>
  </si>
  <si>
    <t>4.27/1</t>
  </si>
  <si>
    <t>7.103/3</t>
  </si>
  <si>
    <t>Салат из свеклы с чесноком</t>
  </si>
  <si>
    <t>Салат из припущенной моркови и яблок с растительным маслом</t>
  </si>
  <si>
    <t>Салат из от варного картофеля с реп .луком,сол.  огурцом с растительным маслом</t>
  </si>
  <si>
    <t xml:space="preserve">Компот из яблок и кураги </t>
  </si>
  <si>
    <t>4.5/2</t>
  </si>
  <si>
    <t>Салат из отварной свеклы и моркови с растительным маслом</t>
  </si>
  <si>
    <t>МЕНЮ ЯСЛИ 6 ДЕНЬ</t>
  </si>
  <si>
    <t>7.0,35/3</t>
  </si>
  <si>
    <t>7.42/3</t>
  </si>
  <si>
    <t>МЕНЮ ЯСЛИ 9 ДЕНЬ</t>
  </si>
  <si>
    <t>МЕНЮ ЯСЛИ 10 ДЕНЬ</t>
  </si>
  <si>
    <t>Макаронные изделия отварные с овощами</t>
  </si>
  <si>
    <t>7.н151</t>
  </si>
  <si>
    <t>Суп молочный с лапшой</t>
  </si>
  <si>
    <t>4.21/2</t>
  </si>
  <si>
    <t>Азу</t>
  </si>
  <si>
    <t>МЕНЮ САД 11 ДЕНЬ</t>
  </si>
  <si>
    <t>Кофейный напиток на молоке</t>
  </si>
  <si>
    <t>7.003</t>
  </si>
  <si>
    <t>Картофель отварной</t>
  </si>
  <si>
    <t>7.63с</t>
  </si>
  <si>
    <t>Бифштекс рубленный паровой</t>
  </si>
  <si>
    <t>МЕНЮ САД 12 ДЕНЬ</t>
  </si>
  <si>
    <t>Бефстроганов из отварной говядины в молочно- сметанном соусе</t>
  </si>
  <si>
    <t>Борщ с фасолью вегетарианский со сметаной</t>
  </si>
  <si>
    <t>Суп овощной с мясом куры</t>
  </si>
  <si>
    <t>Чай на молоке</t>
  </si>
  <si>
    <t>7.182</t>
  </si>
  <si>
    <t>Салат из от варного картофеля,моркови,свеклы с реп .луком,сол.  огурцом с растительным маслом</t>
  </si>
  <si>
    <t>7.47с/6</t>
  </si>
  <si>
    <t xml:space="preserve">Суп лапша с мясом куры со сметаной </t>
  </si>
  <si>
    <t>7.21/2/4</t>
  </si>
  <si>
    <t>7.044с</t>
  </si>
  <si>
    <t>МЕНЮ сад 16 ДЕНЬ</t>
  </si>
  <si>
    <t xml:space="preserve">Батон </t>
  </si>
  <si>
    <t>Масло</t>
  </si>
  <si>
    <t>Рассольник домашний с мясом и сметаной</t>
  </si>
  <si>
    <t>Каша  из овсяных хлопьев на молоке со сливочным маслом</t>
  </si>
  <si>
    <t xml:space="preserve">Суп картофельный с макаронными изделиями на мясном бульоне </t>
  </si>
  <si>
    <t>Макаронные изделия отварные</t>
  </si>
  <si>
    <t>7.н151-8</t>
  </si>
  <si>
    <t>7.257</t>
  </si>
  <si>
    <t>4.11/10</t>
  </si>
  <si>
    <t>7.11/4/1</t>
  </si>
  <si>
    <t>Каша пшённая молочная с маслом сливочным</t>
  </si>
  <si>
    <t>Салат из белокочанной  капусты с кукурузой,луком и раст. маслом</t>
  </si>
  <si>
    <t>7.4/1/1</t>
  </si>
  <si>
    <t>7.068</t>
  </si>
  <si>
    <t>Биточки рыбные</t>
  </si>
  <si>
    <t>7.355</t>
  </si>
  <si>
    <t>7.1/10/1</t>
  </si>
  <si>
    <t>7.н180/1</t>
  </si>
  <si>
    <t>МЕНЮ САД 14 ДЕНЬ</t>
  </si>
  <si>
    <t>7.н124с-4</t>
  </si>
  <si>
    <t>Салат из  отварного картофеля,моркови,свеклы с репчатым луком сол.огурцом с раст. маслом</t>
  </si>
  <si>
    <t>Суфле куриное с рисом</t>
  </si>
  <si>
    <t>Соус сметанный</t>
  </si>
  <si>
    <t>7.6/11/1</t>
  </si>
  <si>
    <t>МЕНЮ сад 15 ДЕНЬ</t>
  </si>
  <si>
    <t>Суп крестьянский на мясном бульоне со сметаной</t>
  </si>
  <si>
    <t>Биточки из мяса говядины паровые</t>
  </si>
  <si>
    <t>Компот из сухофруктов и шиповника</t>
  </si>
  <si>
    <t>7.7/10/1</t>
  </si>
  <si>
    <t>7.274</t>
  </si>
  <si>
    <t>4.8/12</t>
  </si>
  <si>
    <t>Каша  вязкая кукурузная молочная с маслом сливочным</t>
  </si>
  <si>
    <t>МЕНЮ сад 17 ДЕНЬ</t>
  </si>
  <si>
    <t>Салат из отварного картофеля с реп. луком,солёным огурцом с раст. маслом</t>
  </si>
  <si>
    <t>Суп рыбный с крупой</t>
  </si>
  <si>
    <t>Тефтели из говядины с рисом (ёжики)</t>
  </si>
  <si>
    <t>Компот из яблок и изюма</t>
  </si>
  <si>
    <t>7.н066-2</t>
  </si>
  <si>
    <t>Каша  манная молочная  со сливочным маслом</t>
  </si>
  <si>
    <t>7.29/1/4</t>
  </si>
  <si>
    <t>Суфле из печени с рисом</t>
  </si>
  <si>
    <t>7.035/8/5</t>
  </si>
  <si>
    <t>7.107</t>
  </si>
  <si>
    <t>Суп из овощей вегитарианский со сметаной</t>
  </si>
  <si>
    <t>7.170</t>
  </si>
  <si>
    <t>7.423</t>
  </si>
  <si>
    <t>7.н043/1</t>
  </si>
  <si>
    <t>МЕНЮ САД 13 ДЕНЬ</t>
  </si>
  <si>
    <t>Каша гречневая молочная со сливочным маслом</t>
  </si>
  <si>
    <t>7.н080-2</t>
  </si>
  <si>
    <t>7.н039-5</t>
  </si>
  <si>
    <t>МЕНЮ сад 19 ДЕНЬ</t>
  </si>
  <si>
    <t>МЕНЮ сад 18 ДЕНЬ</t>
  </si>
  <si>
    <t>Салат из  белокочанной капусты с кукурузой,луком и раст.маслом</t>
  </si>
  <si>
    <t>Биточки из куры</t>
  </si>
  <si>
    <t>Кисель Валетек</t>
  </si>
  <si>
    <t>Каша гречневая рассыпчатая</t>
  </si>
  <si>
    <t>7.44/3/3</t>
  </si>
  <si>
    <t>7.343/2</t>
  </si>
  <si>
    <t>7.н019</t>
  </si>
  <si>
    <t>7.н123с4</t>
  </si>
  <si>
    <t>2021/189/4</t>
  </si>
  <si>
    <t>2021/01/3</t>
  </si>
  <si>
    <t>7.031-1</t>
  </si>
  <si>
    <t>Салат из припущенной моркови и яблок с  растительным маслом</t>
  </si>
  <si>
    <t>Салат из морской капусты и моркови   с  яйцом и растительным маслом</t>
  </si>
  <si>
    <t>Тефтели из говядины с рисом"Ежики"</t>
  </si>
  <si>
    <t>Ватрушка с повидлом</t>
  </si>
  <si>
    <t>7.5/10/1</t>
  </si>
  <si>
    <t>7.н152</t>
  </si>
  <si>
    <t>7.150/2</t>
  </si>
  <si>
    <t>7.29/1/1</t>
  </si>
  <si>
    <t>7.1/1/9</t>
  </si>
  <si>
    <t>7.356</t>
  </si>
  <si>
    <t>7.262</t>
  </si>
  <si>
    <t>7.298</t>
  </si>
  <si>
    <t>Свекольник с мясом и  сметаной</t>
  </si>
  <si>
    <t>7.258/6</t>
  </si>
  <si>
    <t>Напиток "Валитек"</t>
  </si>
  <si>
    <t>7.343/1</t>
  </si>
  <si>
    <t>7.н162-2</t>
  </si>
  <si>
    <t>Суп овощной на мясном бульоне со сметаной</t>
  </si>
  <si>
    <t>7.043с</t>
  </si>
  <si>
    <t>Гуляш из отварного мяса говядины</t>
  </si>
  <si>
    <t>7.076</t>
  </si>
  <si>
    <t>Омлет натуральный</t>
  </si>
  <si>
    <t>7.н038/7</t>
  </si>
  <si>
    <t>Чай с сахаром</t>
  </si>
  <si>
    <t>Джем</t>
  </si>
  <si>
    <t>7.354/3</t>
  </si>
  <si>
    <t>7.1/1/10</t>
  </si>
  <si>
    <t>7.29/1</t>
  </si>
  <si>
    <t>Рассольник с крупой и сметаной</t>
  </si>
  <si>
    <t>7.11/2/2</t>
  </si>
  <si>
    <t>Суфле из печени</t>
  </si>
  <si>
    <t>7.4/10/1</t>
  </si>
  <si>
    <t>Каша кукурузная молочная с маслом</t>
  </si>
  <si>
    <t>7.095/2</t>
  </si>
  <si>
    <t>Напиток из сухофруктов и шиповника</t>
  </si>
  <si>
    <t>Суп из овощей с мясом куры со сметаной</t>
  </si>
  <si>
    <t>7.н106-3</t>
  </si>
  <si>
    <t>7.н121/3</t>
  </si>
  <si>
    <t>Кофейный напиток с молоком</t>
  </si>
  <si>
    <t xml:space="preserve">Суп гороховый  с мясом и сметаной </t>
  </si>
  <si>
    <t>Бигус с мясом</t>
  </si>
  <si>
    <t>7.061</t>
  </si>
  <si>
    <t>Рис в молоке</t>
  </si>
  <si>
    <t>7,253-1</t>
  </si>
  <si>
    <t>Рис припущенный с овощами</t>
  </si>
  <si>
    <t>7.179/1</t>
  </si>
  <si>
    <t>Макаронные изделия отварные с сыром</t>
  </si>
  <si>
    <t>4.43-2/4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</si>
</sst>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[$-F400]h:mm:ss\ AM/PM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20" fontId="8" fillId="0" borderId="2" xfId="0" applyNumberFormat="1" applyFont="1" applyBorder="1" applyAlignment="1">
      <alignment horizontal="left" vertical="center"/>
    </xf>
    <xf numFmtId="20" fontId="7" fillId="0" borderId="2" xfId="0" applyNumberFormat="1" applyFont="1" applyBorder="1" applyAlignment="1">
      <alignment horizontal="left" vertical="center"/>
    </xf>
    <xf numFmtId="20" fontId="7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right" vertical="center"/>
    </xf>
    <xf numFmtId="0" fontId="8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left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20" fontId="6" fillId="0" borderId="1" xfId="0" applyNumberFormat="1" applyFont="1" applyBorder="1" applyAlignment="1">
      <alignment horizontal="left" vertical="center" wrapText="1"/>
    </xf>
    <xf numFmtId="20" fontId="4" fillId="0" borderId="2" xfId="0" applyNumberFormat="1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 wrapText="1"/>
    </xf>
    <xf numFmtId="20" fontId="4" fillId="0" borderId="2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20" fontId="7" fillId="0" borderId="1" xfId="0" applyNumberFormat="1" applyFont="1" applyBorder="1" applyAlignment="1">
      <alignment horizontal="left" vertical="center" wrapText="1"/>
    </xf>
    <xf numFmtId="20" fontId="8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wrapText="1"/>
    </xf>
    <xf numFmtId="4" fontId="8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165" fontId="0" fillId="0" borderId="0" xfId="0" applyNumberFormat="1"/>
    <xf numFmtId="0" fontId="0" fillId="0" borderId="0" xfId="0" applyNumberFormat="1"/>
    <xf numFmtId="0" fontId="9" fillId="0" borderId="1" xfId="0" applyFont="1" applyBorder="1"/>
    <xf numFmtId="0" fontId="9" fillId="0" borderId="1" xfId="0" applyFont="1" applyBorder="1" applyAlignment="1"/>
    <xf numFmtId="49" fontId="9" fillId="0" borderId="1" xfId="0" applyNumberFormat="1" applyFont="1" applyBorder="1"/>
    <xf numFmtId="0" fontId="12" fillId="0" borderId="0" xfId="0" applyFont="1"/>
    <xf numFmtId="49" fontId="0" fillId="0" borderId="0" xfId="0" applyNumberFormat="1"/>
    <xf numFmtId="49" fontId="0" fillId="0" borderId="0" xfId="0" applyNumberFormat="1" applyAlignment="1">
      <alignment vertical="center"/>
    </xf>
    <xf numFmtId="49" fontId="12" fillId="0" borderId="0" xfId="0" applyNumberFormat="1" applyFont="1"/>
    <xf numFmtId="49" fontId="11" fillId="0" borderId="0" xfId="0" applyNumberFormat="1" applyFont="1"/>
    <xf numFmtId="49" fontId="0" fillId="0" borderId="0" xfId="0" applyNumberFormat="1" applyAlignment="1">
      <alignment horizontal="center"/>
    </xf>
    <xf numFmtId="49" fontId="10" fillId="0" borderId="0" xfId="0" applyNumberFormat="1" applyFont="1"/>
    <xf numFmtId="0" fontId="6" fillId="0" borderId="0" xfId="0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/>
    <xf numFmtId="0" fontId="9" fillId="0" borderId="0" xfId="0" applyFont="1" applyBorder="1" applyAlignment="1"/>
    <xf numFmtId="4" fontId="8" fillId="0" borderId="0" xfId="0" applyNumberFormat="1" applyFont="1" applyBorder="1" applyAlignment="1">
      <alignment horizontal="right" vertical="center"/>
    </xf>
    <xf numFmtId="2" fontId="9" fillId="0" borderId="1" xfId="0" applyNumberFormat="1" applyFont="1" applyBorder="1"/>
    <xf numFmtId="49" fontId="14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wrapText="1"/>
    </xf>
    <xf numFmtId="0" fontId="8" fillId="0" borderId="0" xfId="0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20" fontId="4" fillId="0" borderId="12" xfId="0" applyNumberFormat="1" applyFont="1" applyBorder="1" applyAlignment="1">
      <alignment horizontal="left" vertic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2" fontId="9" fillId="0" borderId="1" xfId="0" applyNumberFormat="1" applyFont="1" applyBorder="1" applyAlignment="1"/>
    <xf numFmtId="49" fontId="9" fillId="0" borderId="1" xfId="0" applyNumberFormat="1" applyFont="1" applyBorder="1" applyAlignment="1">
      <alignment horizontal="right" vertical="center"/>
    </xf>
    <xf numFmtId="10" fontId="7" fillId="0" borderId="1" xfId="1" applyNumberFormat="1" applyFont="1" applyFill="1" applyBorder="1" applyAlignment="1">
      <alignment horizontal="right" vertical="center"/>
    </xf>
    <xf numFmtId="10" fontId="7" fillId="0" borderId="0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/>
    <xf numFmtId="2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/>
    <xf numFmtId="2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2" fontId="8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8" fillId="0" borderId="2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vertical="center"/>
    </xf>
    <xf numFmtId="49" fontId="8" fillId="0" borderId="1" xfId="0" applyNumberFormat="1" applyFont="1" applyBorder="1" applyAlignment="1"/>
    <xf numFmtId="0" fontId="0" fillId="0" borderId="0" xfId="0" applyAlignment="1">
      <alignment wrapText="1"/>
    </xf>
    <xf numFmtId="49" fontId="8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center" wrapText="1"/>
    </xf>
    <xf numFmtId="10" fontId="7" fillId="0" borderId="2" xfId="1" applyNumberFormat="1" applyFont="1" applyFill="1" applyBorder="1" applyAlignment="1">
      <alignment horizontal="right" vertical="center"/>
    </xf>
    <xf numFmtId="49" fontId="0" fillId="0" borderId="0" xfId="0" applyNumberFormat="1" applyBorder="1"/>
    <xf numFmtId="0" fontId="8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20" fontId="4" fillId="0" borderId="7" xfId="0" applyNumberFormat="1" applyFont="1" applyBorder="1" applyAlignment="1">
      <alignment horizontal="left" vertical="center"/>
    </xf>
    <xf numFmtId="20" fontId="4" fillId="0" borderId="4" xfId="0" applyNumberFormat="1" applyFont="1" applyBorder="1" applyAlignment="1">
      <alignment horizontal="left" vertical="center"/>
    </xf>
    <xf numFmtId="20" fontId="4" fillId="0" borderId="8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7"/>
  <sheetViews>
    <sheetView topLeftCell="A10" workbookViewId="0">
      <selection activeCell="B19" sqref="B19:H23"/>
    </sheetView>
  </sheetViews>
  <sheetFormatPr defaultRowHeight="15"/>
  <cols>
    <col min="1" max="1" width="8.7109375" style="18" customWidth="1"/>
    <col min="2" max="2" width="36.5703125" customWidth="1"/>
    <col min="3" max="3" width="10" customWidth="1"/>
    <col min="4" max="6" width="8.85546875" customWidth="1"/>
    <col min="7" max="7" width="9.7109375" customWidth="1"/>
    <col min="8" max="8" width="9.85546875" customWidth="1"/>
    <col min="9" max="9" width="15.42578125" customWidth="1"/>
  </cols>
  <sheetData>
    <row r="1" spans="1:19" ht="18.75">
      <c r="A1" s="108" t="s">
        <v>57</v>
      </c>
      <c r="B1" s="108"/>
      <c r="C1" s="108"/>
      <c r="D1" s="108"/>
      <c r="E1" s="108"/>
      <c r="F1" s="108"/>
      <c r="G1" s="108"/>
      <c r="H1" s="108"/>
    </row>
    <row r="2" spans="1:19" ht="15" customHeight="1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4</v>
      </c>
      <c r="I2" s="107" t="s">
        <v>175</v>
      </c>
    </row>
    <row r="3" spans="1:19" ht="25.5">
      <c r="A3" s="110"/>
      <c r="B3" s="107"/>
      <c r="C3" s="107"/>
      <c r="D3" s="3" t="s">
        <v>5</v>
      </c>
      <c r="E3" s="3" t="s">
        <v>6</v>
      </c>
      <c r="F3" s="3" t="s">
        <v>7</v>
      </c>
      <c r="G3" s="107"/>
      <c r="H3" s="107"/>
      <c r="I3" s="107"/>
    </row>
    <row r="4" spans="1:19" ht="21.75" customHeight="1">
      <c r="A4" s="111" t="s">
        <v>8</v>
      </c>
      <c r="B4" s="8" t="s">
        <v>14</v>
      </c>
      <c r="C4" s="23">
        <v>180</v>
      </c>
      <c r="D4" s="23">
        <v>4.46</v>
      </c>
      <c r="E4" s="23">
        <v>6.45</v>
      </c>
      <c r="F4" s="23">
        <v>18.7</v>
      </c>
      <c r="G4" s="23">
        <v>165</v>
      </c>
      <c r="H4" s="14" t="s">
        <v>120</v>
      </c>
      <c r="I4" s="75">
        <f t="shared" ref="I4:I24" si="0">G4/$G$25</f>
        <v>9.4291641188874731E-2</v>
      </c>
    </row>
    <row r="5" spans="1:19" ht="15.75">
      <c r="A5" s="112"/>
      <c r="B5" s="8" t="s">
        <v>9</v>
      </c>
      <c r="C5" s="23">
        <v>180</v>
      </c>
      <c r="D5" s="23">
        <v>2.85</v>
      </c>
      <c r="E5" s="23">
        <v>2.97</v>
      </c>
      <c r="F5" s="23">
        <v>13.66</v>
      </c>
      <c r="G5" s="23">
        <v>101.8</v>
      </c>
      <c r="H5" s="14" t="s">
        <v>94</v>
      </c>
      <c r="I5" s="75">
        <f t="shared" si="0"/>
        <v>5.8175085291075443E-2</v>
      </c>
    </row>
    <row r="6" spans="1:19" ht="15.75">
      <c r="A6" s="112"/>
      <c r="B6" s="29" t="s">
        <v>226</v>
      </c>
      <c r="C6" s="64">
        <v>30</v>
      </c>
      <c r="D6" s="40">
        <v>2.3199999999999998</v>
      </c>
      <c r="E6" s="40">
        <v>0.9</v>
      </c>
      <c r="F6" s="40">
        <v>16.11</v>
      </c>
      <c r="G6" s="39">
        <v>71.400000000000006</v>
      </c>
      <c r="H6" s="41" t="s">
        <v>287</v>
      </c>
      <c r="I6" s="75">
        <f t="shared" si="0"/>
        <v>4.0802564732640344E-2</v>
      </c>
    </row>
    <row r="7" spans="1:19" ht="15.75">
      <c r="A7" s="112"/>
      <c r="B7" s="12" t="s">
        <v>227</v>
      </c>
      <c r="C7" s="64">
        <v>5</v>
      </c>
      <c r="D7" s="40">
        <v>0.02</v>
      </c>
      <c r="E7" s="40">
        <v>3.5</v>
      </c>
      <c r="F7" s="40">
        <v>0.03</v>
      </c>
      <c r="G7" s="39">
        <v>32.700000000000003</v>
      </c>
      <c r="H7" s="41" t="s">
        <v>288</v>
      </c>
      <c r="I7" s="75">
        <f t="shared" si="0"/>
        <v>1.8686888890158813E-2</v>
      </c>
    </row>
    <row r="8" spans="1:19" ht="15" customHeight="1">
      <c r="A8" s="112"/>
      <c r="B8" s="9" t="s">
        <v>34</v>
      </c>
      <c r="C8" s="35">
        <v>5</v>
      </c>
      <c r="D8" s="35">
        <v>1.1000000000000001</v>
      </c>
      <c r="E8" s="35">
        <v>1.2</v>
      </c>
      <c r="F8" s="35">
        <v>0</v>
      </c>
      <c r="G8" s="35">
        <v>16.399999999999999</v>
      </c>
      <c r="H8" s="14" t="s">
        <v>91</v>
      </c>
      <c r="I8" s="75">
        <f t="shared" si="0"/>
        <v>9.3720176696820943E-3</v>
      </c>
    </row>
    <row r="9" spans="1:19" ht="15.75">
      <c r="A9" s="113"/>
      <c r="B9" s="30" t="s">
        <v>47</v>
      </c>
      <c r="C9" s="24">
        <f t="shared" ref="C9:G9" si="1">SUM(C4:C8)</f>
        <v>400</v>
      </c>
      <c r="D9" s="24">
        <f t="shared" si="1"/>
        <v>10.75</v>
      </c>
      <c r="E9" s="24">
        <f t="shared" si="1"/>
        <v>15.02</v>
      </c>
      <c r="F9" s="24">
        <f t="shared" si="1"/>
        <v>48.5</v>
      </c>
      <c r="G9" s="24">
        <f t="shared" si="1"/>
        <v>387.3</v>
      </c>
      <c r="H9" s="16"/>
      <c r="I9" s="75">
        <f t="shared" si="0"/>
        <v>0.22132819777243143</v>
      </c>
    </row>
    <row r="10" spans="1:19" ht="25.5">
      <c r="A10" s="22" t="s">
        <v>58</v>
      </c>
      <c r="B10" s="6" t="s">
        <v>50</v>
      </c>
      <c r="C10" s="24">
        <v>200</v>
      </c>
      <c r="D10" s="24">
        <v>0.8</v>
      </c>
      <c r="E10" s="24">
        <v>0.8</v>
      </c>
      <c r="F10" s="24">
        <v>19.600000000000001</v>
      </c>
      <c r="G10" s="24">
        <v>85.36</v>
      </c>
      <c r="H10" s="16"/>
      <c r="I10" s="75">
        <f t="shared" si="0"/>
        <v>4.8780209041711195E-2</v>
      </c>
    </row>
    <row r="11" spans="1:19" ht="26.25" customHeight="1">
      <c r="A11" s="111" t="s">
        <v>59</v>
      </c>
      <c r="B11" s="29" t="s">
        <v>192</v>
      </c>
      <c r="C11" s="23">
        <v>45</v>
      </c>
      <c r="D11" s="23">
        <v>0.81</v>
      </c>
      <c r="E11" s="23">
        <v>1.35</v>
      </c>
      <c r="F11" s="23">
        <v>4.99</v>
      </c>
      <c r="G11" s="23">
        <v>33.700000000000003</v>
      </c>
      <c r="H11" s="14" t="s">
        <v>132</v>
      </c>
      <c r="I11" s="75">
        <f t="shared" si="0"/>
        <v>1.9258353382212601E-2</v>
      </c>
    </row>
    <row r="12" spans="1:19" ht="26.25" customHeight="1">
      <c r="A12" s="112"/>
      <c r="B12" s="32" t="s">
        <v>25</v>
      </c>
      <c r="C12" s="23">
        <v>200</v>
      </c>
      <c r="D12" s="23">
        <v>1.62</v>
      </c>
      <c r="E12" s="23">
        <v>2.77</v>
      </c>
      <c r="F12" s="23">
        <v>8.4700000000000006</v>
      </c>
      <c r="G12" s="23">
        <v>66.5</v>
      </c>
      <c r="H12" s="14" t="s">
        <v>122</v>
      </c>
      <c r="I12" s="75">
        <f t="shared" si="0"/>
        <v>3.8002388721576789E-2</v>
      </c>
      <c r="L12" s="60" t="s">
        <v>136</v>
      </c>
      <c r="M12" s="50"/>
      <c r="N12" s="50"/>
      <c r="O12" s="50"/>
      <c r="P12" s="50"/>
      <c r="Q12" s="50"/>
      <c r="R12" s="50"/>
      <c r="S12" s="51"/>
    </row>
    <row r="13" spans="1:19" ht="15.75">
      <c r="A13" s="112"/>
      <c r="B13" s="8" t="s">
        <v>22</v>
      </c>
      <c r="C13" s="23">
        <v>120</v>
      </c>
      <c r="D13" s="23">
        <v>2.56</v>
      </c>
      <c r="E13" s="23">
        <v>4.1100000000000003</v>
      </c>
      <c r="F13" s="23">
        <v>15.9</v>
      </c>
      <c r="G13" s="23">
        <v>119.68</v>
      </c>
      <c r="H13" s="14" t="s">
        <v>133</v>
      </c>
      <c r="I13" s="75">
        <f t="shared" si="0"/>
        <v>6.839287040899715E-2</v>
      </c>
    </row>
    <row r="14" spans="1:19" ht="30.75" customHeight="1">
      <c r="A14" s="112"/>
      <c r="B14" s="59" t="s">
        <v>134</v>
      </c>
      <c r="C14" s="61">
        <v>80</v>
      </c>
      <c r="D14" s="64">
        <v>12.9</v>
      </c>
      <c r="E14" s="79">
        <v>13.8</v>
      </c>
      <c r="F14" s="80">
        <v>0.28999999999999998</v>
      </c>
      <c r="G14" s="80">
        <v>193.7</v>
      </c>
      <c r="H14" s="61" t="s">
        <v>128</v>
      </c>
      <c r="I14" s="75">
        <f t="shared" si="0"/>
        <v>0.1106926721108184</v>
      </c>
    </row>
    <row r="15" spans="1:19" ht="18.75" customHeight="1">
      <c r="A15" s="112"/>
      <c r="B15" s="8" t="s">
        <v>16</v>
      </c>
      <c r="C15" s="57">
        <v>180</v>
      </c>
      <c r="D15" s="40">
        <v>0.9</v>
      </c>
      <c r="E15" s="40">
        <v>0</v>
      </c>
      <c r="F15" s="40">
        <v>32.9</v>
      </c>
      <c r="G15" s="39">
        <v>129</v>
      </c>
      <c r="H15" s="14" t="s">
        <v>123</v>
      </c>
      <c r="I15" s="75">
        <f t="shared" si="0"/>
        <v>7.371891947493843E-2</v>
      </c>
    </row>
    <row r="16" spans="1:19" ht="15.75">
      <c r="A16" s="112"/>
      <c r="B16" s="7" t="s">
        <v>17</v>
      </c>
      <c r="C16" s="35">
        <v>40</v>
      </c>
      <c r="D16" s="35">
        <v>2.76</v>
      </c>
      <c r="E16" s="35">
        <v>0.5</v>
      </c>
      <c r="F16" s="35">
        <v>17.25</v>
      </c>
      <c r="G16" s="35">
        <v>75.55</v>
      </c>
      <c r="H16" s="35" t="s">
        <v>210</v>
      </c>
      <c r="I16" s="75">
        <f t="shared" si="0"/>
        <v>4.3174142374663549E-2</v>
      </c>
    </row>
    <row r="17" spans="1:9" ht="15.75">
      <c r="A17" s="112"/>
      <c r="B17" s="7" t="s">
        <v>18</v>
      </c>
      <c r="C17" s="35">
        <v>20</v>
      </c>
      <c r="D17" s="35">
        <v>1.4</v>
      </c>
      <c r="E17" s="35">
        <v>0.16</v>
      </c>
      <c r="F17" s="35">
        <v>9.61</v>
      </c>
      <c r="G17" s="35">
        <v>44.85</v>
      </c>
      <c r="H17" s="35" t="s">
        <v>96</v>
      </c>
      <c r="I17" s="75">
        <f t="shared" si="0"/>
        <v>2.5630182468612317E-2</v>
      </c>
    </row>
    <row r="18" spans="1:9" ht="15" customHeight="1">
      <c r="A18" s="113"/>
      <c r="B18" s="33" t="s">
        <v>47</v>
      </c>
      <c r="C18" s="24">
        <f t="shared" ref="C18:G18" si="2">SUM(C11:C17)</f>
        <v>685</v>
      </c>
      <c r="D18" s="24">
        <f t="shared" si="2"/>
        <v>22.949999999999996</v>
      </c>
      <c r="E18" s="24">
        <f t="shared" si="2"/>
        <v>22.69</v>
      </c>
      <c r="F18" s="24">
        <f t="shared" si="2"/>
        <v>89.41</v>
      </c>
      <c r="G18" s="24">
        <f t="shared" si="2"/>
        <v>662.9799999999999</v>
      </c>
      <c r="H18" s="25"/>
      <c r="I18" s="75">
        <f t="shared" si="0"/>
        <v>0.37886952894181919</v>
      </c>
    </row>
    <row r="19" spans="1:9" ht="18.75" customHeight="1">
      <c r="A19" s="111" t="s">
        <v>11</v>
      </c>
      <c r="B19" s="29" t="s">
        <v>20</v>
      </c>
      <c r="C19" s="23">
        <v>100</v>
      </c>
      <c r="D19" s="23">
        <v>12.8</v>
      </c>
      <c r="E19" s="23">
        <v>16.8</v>
      </c>
      <c r="F19" s="23">
        <v>9.3000000000000007</v>
      </c>
      <c r="G19" s="23">
        <v>271</v>
      </c>
      <c r="H19" s="14" t="s">
        <v>110</v>
      </c>
      <c r="I19" s="75">
        <f t="shared" si="0"/>
        <v>0.15486687734657609</v>
      </c>
    </row>
    <row r="20" spans="1:9" ht="14.25" customHeight="1">
      <c r="A20" s="112"/>
      <c r="B20" s="29" t="s">
        <v>48</v>
      </c>
      <c r="C20" s="23">
        <v>10</v>
      </c>
      <c r="D20" s="23">
        <v>1.1599999999999999</v>
      </c>
      <c r="E20" s="23">
        <v>1.63</v>
      </c>
      <c r="F20" s="23">
        <v>10.72</v>
      </c>
      <c r="G20" s="23">
        <v>46.6</v>
      </c>
      <c r="H20" s="14" t="s">
        <v>300</v>
      </c>
      <c r="I20" s="75">
        <f t="shared" si="0"/>
        <v>2.6630245329706443E-2</v>
      </c>
    </row>
    <row r="21" spans="1:9" ht="13.5" customHeight="1">
      <c r="A21" s="112"/>
      <c r="B21" s="8" t="s">
        <v>81</v>
      </c>
      <c r="C21" s="23">
        <v>30</v>
      </c>
      <c r="D21" s="23">
        <v>1.44</v>
      </c>
      <c r="E21" s="23">
        <v>8.4</v>
      </c>
      <c r="F21" s="23">
        <v>23.31</v>
      </c>
      <c r="G21" s="23">
        <v>95.8</v>
      </c>
      <c r="H21" s="13">
        <v>7.298</v>
      </c>
      <c r="I21" s="75">
        <f t="shared" si="0"/>
        <v>5.4746298338752726E-2</v>
      </c>
    </row>
    <row r="22" spans="1:9" ht="15.75">
      <c r="A22" s="112"/>
      <c r="B22" s="7" t="s">
        <v>18</v>
      </c>
      <c r="C22" s="35">
        <v>20</v>
      </c>
      <c r="D22" s="35">
        <v>1.4</v>
      </c>
      <c r="E22" s="35">
        <v>0.16</v>
      </c>
      <c r="F22" s="35">
        <v>9.61</v>
      </c>
      <c r="G22" s="35">
        <v>44.85</v>
      </c>
      <c r="H22" s="35" t="s">
        <v>96</v>
      </c>
      <c r="I22" s="75">
        <f t="shared" si="0"/>
        <v>2.5630182468612317E-2</v>
      </c>
    </row>
    <row r="23" spans="1:9" ht="15.75">
      <c r="A23" s="112"/>
      <c r="B23" s="8" t="s">
        <v>135</v>
      </c>
      <c r="C23" s="23">
        <v>180</v>
      </c>
      <c r="D23" s="23">
        <v>9</v>
      </c>
      <c r="E23" s="23">
        <v>5.8</v>
      </c>
      <c r="F23" s="23">
        <v>15.4</v>
      </c>
      <c r="G23" s="23">
        <v>156</v>
      </c>
      <c r="H23" s="14" t="s">
        <v>299</v>
      </c>
      <c r="I23" s="75">
        <f t="shared" si="0"/>
        <v>8.9148460760390666E-2</v>
      </c>
    </row>
    <row r="24" spans="1:9" ht="19.5" customHeight="1">
      <c r="A24" s="113"/>
      <c r="B24" s="30" t="s">
        <v>47</v>
      </c>
      <c r="C24" s="24">
        <f>SUM(C19:C23)</f>
        <v>340</v>
      </c>
      <c r="D24" s="24">
        <f t="shared" ref="D24:G24" si="3">SUM(D19:D23)</f>
        <v>25.8</v>
      </c>
      <c r="E24" s="24">
        <f t="shared" si="3"/>
        <v>32.79</v>
      </c>
      <c r="F24" s="24">
        <f t="shared" si="3"/>
        <v>68.34</v>
      </c>
      <c r="G24" s="24">
        <f t="shared" si="3"/>
        <v>614.25</v>
      </c>
      <c r="H24" s="25"/>
      <c r="I24" s="75">
        <f t="shared" si="0"/>
        <v>0.3510220642440382</v>
      </c>
    </row>
    <row r="25" spans="1:9" ht="15.75">
      <c r="A25" s="17"/>
      <c r="B25" s="30" t="s">
        <v>13</v>
      </c>
      <c r="C25" s="24">
        <f t="shared" ref="C25:G25" si="4">C9+C10+C18+C24</f>
        <v>1625</v>
      </c>
      <c r="D25" s="24">
        <f t="shared" si="4"/>
        <v>60.3</v>
      </c>
      <c r="E25" s="24">
        <f t="shared" si="4"/>
        <v>71.300000000000011</v>
      </c>
      <c r="F25" s="24">
        <f t="shared" si="4"/>
        <v>225.85</v>
      </c>
      <c r="G25" s="24">
        <f t="shared" si="4"/>
        <v>1749.8899999999999</v>
      </c>
      <c r="H25" s="25"/>
      <c r="I25" s="75">
        <f t="shared" ref="I25" si="5">G25/$G$25</f>
        <v>1</v>
      </c>
    </row>
    <row r="27" spans="1:9">
      <c r="A27" s="18" t="s">
        <v>82</v>
      </c>
      <c r="B27" t="s">
        <v>83</v>
      </c>
    </row>
  </sheetData>
  <mergeCells count="11">
    <mergeCell ref="I2:I3"/>
    <mergeCell ref="A1:H1"/>
    <mergeCell ref="A2:A3"/>
    <mergeCell ref="A19:A24"/>
    <mergeCell ref="A4:A9"/>
    <mergeCell ref="A11:A18"/>
    <mergeCell ref="H2:H3"/>
    <mergeCell ref="B2:B3"/>
    <mergeCell ref="C2:C3"/>
    <mergeCell ref="D2:F2"/>
    <mergeCell ref="G2:G3"/>
  </mergeCells>
  <pageMargins left="0.7" right="0.7" top="0.75" bottom="0.75" header="0.3" footer="0.3"/>
  <pageSetup paperSize="9" fitToWidth="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3"/>
  <sheetViews>
    <sheetView topLeftCell="A7" workbookViewId="0">
      <selection activeCell="B22" sqref="B22:G22"/>
    </sheetView>
  </sheetViews>
  <sheetFormatPr defaultRowHeight="15"/>
  <cols>
    <col min="2" max="2" width="41" bestFit="1" customWidth="1"/>
    <col min="3" max="3" width="8.7109375" customWidth="1"/>
    <col min="4" max="6" width="8.28515625" customWidth="1"/>
    <col min="7" max="7" width="8.7109375" customWidth="1"/>
    <col min="8" max="8" width="9.85546875" customWidth="1"/>
    <col min="9" max="9" width="12.5703125" customWidth="1"/>
    <col min="10" max="10" width="24.85546875" customWidth="1"/>
  </cols>
  <sheetData>
    <row r="1" spans="1:17" ht="18.75">
      <c r="A1" s="108" t="s">
        <v>67</v>
      </c>
      <c r="B1" s="108"/>
      <c r="C1" s="108"/>
      <c r="D1" s="108"/>
      <c r="E1" s="108"/>
      <c r="F1" s="108"/>
      <c r="G1" s="108"/>
      <c r="H1" s="108"/>
    </row>
    <row r="2" spans="1:17" ht="15" customHeight="1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4</v>
      </c>
      <c r="I2" s="107" t="s">
        <v>175</v>
      </c>
    </row>
    <row r="3" spans="1:17" ht="25.5">
      <c r="A3" s="110"/>
      <c r="B3" s="107"/>
      <c r="C3" s="107"/>
      <c r="D3" s="3" t="s">
        <v>5</v>
      </c>
      <c r="E3" s="3" t="s">
        <v>6</v>
      </c>
      <c r="F3" s="3" t="s">
        <v>7</v>
      </c>
      <c r="G3" s="107"/>
      <c r="H3" s="107"/>
      <c r="I3" s="107"/>
    </row>
    <row r="4" spans="1:17" ht="34.5" customHeight="1">
      <c r="A4" s="127" t="s">
        <v>8</v>
      </c>
      <c r="B4" s="19" t="s">
        <v>42</v>
      </c>
      <c r="C4" s="23">
        <v>180</v>
      </c>
      <c r="D4" s="23">
        <v>5</v>
      </c>
      <c r="E4" s="23">
        <v>6.3</v>
      </c>
      <c r="F4" s="23">
        <v>20.6</v>
      </c>
      <c r="G4" s="23">
        <v>172.7</v>
      </c>
      <c r="H4" s="14" t="s">
        <v>263</v>
      </c>
      <c r="I4" s="75">
        <f>G4/$G$23</f>
        <v>0.1217612013959883</v>
      </c>
    </row>
    <row r="5" spans="1:17" ht="15.75">
      <c r="A5" s="128"/>
      <c r="B5" s="12" t="s">
        <v>328</v>
      </c>
      <c r="C5" s="35">
        <v>180</v>
      </c>
      <c r="D5" s="35">
        <v>2.4</v>
      </c>
      <c r="E5" s="35">
        <v>2.4</v>
      </c>
      <c r="F5" s="35">
        <v>13.3</v>
      </c>
      <c r="G5" s="35">
        <v>95.6</v>
      </c>
      <c r="H5" s="35" t="s">
        <v>111</v>
      </c>
      <c r="I5" s="75">
        <f>G5/$G$23</f>
        <v>6.7402263193146961E-2</v>
      </c>
      <c r="Q5" s="90"/>
    </row>
    <row r="6" spans="1:17" ht="15.75">
      <c r="A6" s="128"/>
      <c r="B6" s="29" t="s">
        <v>226</v>
      </c>
      <c r="C6" s="64">
        <v>30</v>
      </c>
      <c r="D6" s="40">
        <v>2.3199999999999998</v>
      </c>
      <c r="E6" s="40">
        <v>0.9</v>
      </c>
      <c r="F6" s="40">
        <v>16.11</v>
      </c>
      <c r="G6" s="39">
        <v>71.400000000000006</v>
      </c>
      <c r="H6" s="41" t="s">
        <v>287</v>
      </c>
      <c r="I6" s="75">
        <f>G6/$G$23</f>
        <v>5.0340184016639061E-2</v>
      </c>
      <c r="Q6" s="90"/>
    </row>
    <row r="7" spans="1:17" ht="15.75">
      <c r="A7" s="128"/>
      <c r="B7" s="12" t="s">
        <v>227</v>
      </c>
      <c r="C7" s="64">
        <v>5</v>
      </c>
      <c r="D7" s="40">
        <v>0.02</v>
      </c>
      <c r="E7" s="40">
        <v>3.5</v>
      </c>
      <c r="F7" s="40">
        <v>0.03</v>
      </c>
      <c r="G7" s="39">
        <v>32.700000000000003</v>
      </c>
      <c r="H7" s="41" t="s">
        <v>288</v>
      </c>
      <c r="I7" s="75">
        <f>G7/$G$23</f>
        <v>2.3054958226107806E-2</v>
      </c>
      <c r="J7" s="96"/>
      <c r="Q7" s="56"/>
    </row>
    <row r="8" spans="1:17" ht="15.75">
      <c r="A8" s="128"/>
      <c r="B8" s="9" t="s">
        <v>34</v>
      </c>
      <c r="C8" s="35">
        <v>5</v>
      </c>
      <c r="D8" s="35">
        <v>1.1000000000000001</v>
      </c>
      <c r="E8" s="35">
        <v>1.2</v>
      </c>
      <c r="F8" s="35">
        <v>0</v>
      </c>
      <c r="G8" s="35">
        <v>16.399999999999999</v>
      </c>
      <c r="H8" s="14" t="s">
        <v>91</v>
      </c>
      <c r="I8" s="75"/>
      <c r="J8" s="96"/>
      <c r="Q8" s="56"/>
    </row>
    <row r="9" spans="1:17" ht="15.75">
      <c r="A9" s="129"/>
      <c r="B9" s="30" t="s">
        <v>24</v>
      </c>
      <c r="C9" s="36">
        <f>SUM(C4:C8)</f>
        <v>400</v>
      </c>
      <c r="D9" s="36">
        <f>SUM(D4:D8)</f>
        <v>10.84</v>
      </c>
      <c r="E9" s="36">
        <f>SUM(E4:E8)</f>
        <v>14.299999999999999</v>
      </c>
      <c r="F9" s="36">
        <f>SUM(F4:F8)</f>
        <v>50.040000000000006</v>
      </c>
      <c r="G9" s="36">
        <f>SUM(G4:G8)</f>
        <v>388.7999999999999</v>
      </c>
      <c r="H9" s="16"/>
      <c r="I9" s="75">
        <f t="shared" ref="I9:I23" si="0">G9/$G$23</f>
        <v>0.27412133817463952</v>
      </c>
      <c r="Q9" s="90"/>
    </row>
    <row r="10" spans="1:17" ht="25.5">
      <c r="A10" s="22" t="s">
        <v>58</v>
      </c>
      <c r="B10" s="6" t="s">
        <v>50</v>
      </c>
      <c r="C10" s="36">
        <v>100</v>
      </c>
      <c r="D10" s="24">
        <v>0.4</v>
      </c>
      <c r="E10" s="24">
        <v>0.4</v>
      </c>
      <c r="F10" s="24">
        <v>9.8000000000000007</v>
      </c>
      <c r="G10" s="24">
        <v>42.6</v>
      </c>
      <c r="H10" s="35"/>
      <c r="I10" s="104">
        <f t="shared" si="0"/>
        <v>3.0034899707406495E-2</v>
      </c>
      <c r="J10" s="90"/>
      <c r="K10" s="90"/>
      <c r="L10" s="90"/>
      <c r="M10" s="90"/>
      <c r="N10" s="90"/>
      <c r="O10" s="90"/>
      <c r="P10" s="90"/>
      <c r="Q10" s="90"/>
    </row>
    <row r="11" spans="1:17" ht="15.75">
      <c r="A11" s="70"/>
      <c r="B11" s="12" t="s">
        <v>160</v>
      </c>
      <c r="C11" s="36">
        <v>0.6</v>
      </c>
      <c r="D11" s="24">
        <v>1</v>
      </c>
      <c r="E11" s="23">
        <v>1.9</v>
      </c>
      <c r="F11" s="24">
        <v>7.1</v>
      </c>
      <c r="G11" s="24">
        <v>54.4</v>
      </c>
      <c r="H11" s="35" t="s">
        <v>159</v>
      </c>
      <c r="I11" s="104">
        <f t="shared" si="0"/>
        <v>3.8354425917439282E-2</v>
      </c>
      <c r="J11" s="90"/>
      <c r="K11" s="90"/>
      <c r="L11" s="90"/>
      <c r="M11" s="90"/>
      <c r="N11" s="90"/>
      <c r="O11" s="90"/>
      <c r="P11" s="90"/>
      <c r="Q11" s="90"/>
    </row>
    <row r="12" spans="1:17" ht="15.75">
      <c r="A12" s="114" t="s">
        <v>59</v>
      </c>
      <c r="B12" s="12" t="s">
        <v>329</v>
      </c>
      <c r="C12" s="35">
        <v>200</v>
      </c>
      <c r="D12" s="61">
        <v>7.9</v>
      </c>
      <c r="E12" s="61">
        <v>5.9</v>
      </c>
      <c r="F12" s="61">
        <v>14</v>
      </c>
      <c r="G12" s="61">
        <v>153.80000000000001</v>
      </c>
      <c r="H12" s="14" t="s">
        <v>189</v>
      </c>
      <c r="I12" s="104">
        <f t="shared" si="0"/>
        <v>0.10843585856805445</v>
      </c>
      <c r="J12" s="90"/>
      <c r="K12" s="105"/>
      <c r="L12" s="90"/>
      <c r="M12" s="90"/>
      <c r="N12" s="90"/>
      <c r="O12" s="90"/>
      <c r="P12" s="90"/>
      <c r="Q12" s="90"/>
    </row>
    <row r="13" spans="1:17" ht="15.75">
      <c r="A13" s="115"/>
      <c r="B13" s="12" t="s">
        <v>330</v>
      </c>
      <c r="C13" s="35">
        <v>230</v>
      </c>
      <c r="D13" s="61">
        <v>20.3</v>
      </c>
      <c r="E13" s="61">
        <v>18.7</v>
      </c>
      <c r="F13" s="61">
        <v>14.2</v>
      </c>
      <c r="G13" s="61">
        <v>250.7</v>
      </c>
      <c r="H13" s="14" t="s">
        <v>331</v>
      </c>
      <c r="I13" s="104">
        <f t="shared" si="0"/>
        <v>0.17675467973349315</v>
      </c>
      <c r="J13" s="106"/>
      <c r="K13" s="56"/>
      <c r="L13" s="56"/>
      <c r="M13" s="56"/>
      <c r="N13" s="56"/>
      <c r="O13" s="90"/>
      <c r="P13" s="56"/>
      <c r="Q13" s="56"/>
    </row>
    <row r="14" spans="1:17" ht="15.75">
      <c r="A14" s="115"/>
      <c r="B14" s="63" t="s">
        <v>142</v>
      </c>
      <c r="C14" s="23">
        <v>200</v>
      </c>
      <c r="D14" s="61">
        <v>0.14000000000000001</v>
      </c>
      <c r="E14" s="61">
        <v>0</v>
      </c>
      <c r="F14" s="61">
        <v>14.9</v>
      </c>
      <c r="G14" s="61">
        <v>64.099999999999994</v>
      </c>
      <c r="H14" s="14" t="s">
        <v>115</v>
      </c>
      <c r="I14" s="104">
        <f t="shared" si="0"/>
        <v>4.5193358479923854E-2</v>
      </c>
      <c r="J14" s="53"/>
      <c r="K14" s="54"/>
      <c r="L14" s="55"/>
      <c r="M14" s="55"/>
      <c r="N14" s="55"/>
      <c r="O14" s="54"/>
      <c r="P14" s="54"/>
      <c r="Q14" s="51"/>
    </row>
    <row r="15" spans="1:17" ht="15.75">
      <c r="A15" s="115"/>
      <c r="B15" s="7" t="s">
        <v>17</v>
      </c>
      <c r="C15" s="35">
        <v>40</v>
      </c>
      <c r="D15" s="35">
        <v>2.76</v>
      </c>
      <c r="E15" s="35">
        <v>0.5</v>
      </c>
      <c r="F15" s="35">
        <v>17.25</v>
      </c>
      <c r="G15" s="35">
        <v>75.55</v>
      </c>
      <c r="H15" s="35" t="s">
        <v>210</v>
      </c>
      <c r="I15" s="104">
        <f t="shared" si="0"/>
        <v>5.3266119082031937E-2</v>
      </c>
      <c r="J15" s="53"/>
      <c r="K15" s="56"/>
      <c r="L15" s="56"/>
      <c r="M15" s="56"/>
      <c r="N15" s="56"/>
      <c r="O15" s="56"/>
      <c r="P15" s="56"/>
      <c r="Q15" s="51"/>
    </row>
    <row r="16" spans="1:17" ht="15.75">
      <c r="A16" s="115"/>
      <c r="B16" s="7" t="s">
        <v>18</v>
      </c>
      <c r="C16" s="35">
        <v>20</v>
      </c>
      <c r="D16" s="35">
        <v>1.4</v>
      </c>
      <c r="E16" s="35">
        <v>0.16</v>
      </c>
      <c r="F16" s="35">
        <v>9.61</v>
      </c>
      <c r="G16" s="35">
        <v>44.85</v>
      </c>
      <c r="H16" s="35" t="s">
        <v>96</v>
      </c>
      <c r="I16" s="104">
        <f t="shared" si="0"/>
        <v>3.162125004406529E-2</v>
      </c>
      <c r="J16" s="90"/>
      <c r="K16" s="90"/>
      <c r="L16" s="90"/>
      <c r="M16" s="90"/>
      <c r="N16" s="90"/>
      <c r="O16" s="90"/>
      <c r="P16" s="90"/>
      <c r="Q16" s="90"/>
    </row>
    <row r="17" spans="1:17" ht="15.75">
      <c r="A17" s="116"/>
      <c r="B17" s="6" t="s">
        <v>47</v>
      </c>
      <c r="C17" s="36">
        <f t="shared" ref="C17:G17" si="1">SUM(C12:C16)</f>
        <v>690</v>
      </c>
      <c r="D17" s="36">
        <f t="shared" si="1"/>
        <v>32.5</v>
      </c>
      <c r="E17" s="36">
        <f t="shared" si="1"/>
        <v>25.26</v>
      </c>
      <c r="F17" s="36">
        <f t="shared" si="1"/>
        <v>69.960000000000008</v>
      </c>
      <c r="G17" s="36">
        <f t="shared" si="1"/>
        <v>589</v>
      </c>
      <c r="H17" s="36"/>
      <c r="I17" s="104">
        <f t="shared" si="0"/>
        <v>0.41527126590756869</v>
      </c>
      <c r="J17" s="90"/>
      <c r="K17" s="90"/>
      <c r="L17" s="90"/>
      <c r="M17" s="90"/>
      <c r="N17" s="90"/>
      <c r="O17" s="90"/>
      <c r="P17" s="90"/>
      <c r="Q17" s="90"/>
    </row>
    <row r="18" spans="1:17" ht="15.75" customHeight="1">
      <c r="A18" s="111" t="s">
        <v>11</v>
      </c>
      <c r="B18" s="29" t="s">
        <v>205</v>
      </c>
      <c r="C18" s="23">
        <v>200</v>
      </c>
      <c r="D18" s="23">
        <v>3.4</v>
      </c>
      <c r="E18" s="23">
        <v>3.7</v>
      </c>
      <c r="F18" s="23">
        <v>12</v>
      </c>
      <c r="G18" s="23">
        <v>88.55</v>
      </c>
      <c r="H18" s="14" t="s">
        <v>223</v>
      </c>
      <c r="I18" s="75">
        <f t="shared" si="0"/>
        <v>6.2431698804949413E-2</v>
      </c>
    </row>
    <row r="19" spans="1:17" ht="15.75" customHeight="1">
      <c r="A19" s="112"/>
      <c r="B19" s="8" t="s">
        <v>12</v>
      </c>
      <c r="C19" s="23">
        <v>180</v>
      </c>
      <c r="D19" s="23">
        <v>3.5999999999999997E-2</v>
      </c>
      <c r="E19" s="23">
        <v>0</v>
      </c>
      <c r="F19" s="23">
        <v>11.6</v>
      </c>
      <c r="G19" s="23">
        <v>44.3</v>
      </c>
      <c r="H19" s="14" t="s">
        <v>234</v>
      </c>
      <c r="I19" s="75">
        <f t="shared" si="0"/>
        <v>3.123347551732647E-2</v>
      </c>
    </row>
    <row r="20" spans="1:17" ht="15.75">
      <c r="A20" s="112"/>
      <c r="B20" s="7" t="s">
        <v>18</v>
      </c>
      <c r="C20" s="35">
        <v>20</v>
      </c>
      <c r="D20" s="35">
        <v>1.95</v>
      </c>
      <c r="E20" s="35">
        <v>0.2</v>
      </c>
      <c r="F20" s="35">
        <v>12.84</v>
      </c>
      <c r="G20" s="35">
        <v>46.8</v>
      </c>
      <c r="H20" s="35" t="s">
        <v>96</v>
      </c>
      <c r="I20" s="75">
        <f t="shared" si="0"/>
        <v>3.2996087002502908E-2</v>
      </c>
    </row>
    <row r="21" spans="1:17" ht="15.75">
      <c r="A21" s="112"/>
      <c r="B21" s="12" t="s">
        <v>40</v>
      </c>
      <c r="C21" s="35">
        <v>70</v>
      </c>
      <c r="D21" s="35">
        <v>5.3</v>
      </c>
      <c r="E21" s="35">
        <v>6.2</v>
      </c>
      <c r="F21" s="35">
        <v>29.8</v>
      </c>
      <c r="G21" s="35">
        <v>218.3</v>
      </c>
      <c r="H21" s="35" t="s">
        <v>173</v>
      </c>
      <c r="I21" s="75">
        <f t="shared" si="0"/>
        <v>0.15391123488560654</v>
      </c>
    </row>
    <row r="22" spans="1:17" ht="15.75">
      <c r="A22" s="113"/>
      <c r="B22" s="6" t="s">
        <v>47</v>
      </c>
      <c r="C22" s="36">
        <f>SUM(C18:C21)</f>
        <v>470</v>
      </c>
      <c r="D22" s="36">
        <f>SUM(D18:D21)</f>
        <v>10.686</v>
      </c>
      <c r="E22" s="36">
        <f>SUM(E18:E21)</f>
        <v>10.100000000000001</v>
      </c>
      <c r="F22" s="36">
        <f>SUM(F18:F21)</f>
        <v>66.239999999999995</v>
      </c>
      <c r="G22" s="36">
        <f>SUM(G18:G21)</f>
        <v>397.95</v>
      </c>
      <c r="H22" s="36"/>
      <c r="I22" s="75">
        <f t="shared" si="0"/>
        <v>0.28057249621038532</v>
      </c>
    </row>
    <row r="23" spans="1:17" ht="15.75">
      <c r="A23" s="7"/>
      <c r="B23" s="6" t="s">
        <v>13</v>
      </c>
      <c r="C23" s="36">
        <f>SUM(C9,C10,C17,C22)</f>
        <v>1660</v>
      </c>
      <c r="D23" s="36">
        <f>SUM(D9,D10,D17,D22)</f>
        <v>54.426000000000002</v>
      </c>
      <c r="E23" s="36">
        <f>SUM(E9,E10,E17,E22)</f>
        <v>50.06</v>
      </c>
      <c r="F23" s="36">
        <f>SUM(F9,F10,F17,F22)</f>
        <v>196.04000000000002</v>
      </c>
      <c r="G23" s="36">
        <f>SUM(G9,G10,G17,G22)</f>
        <v>1418.35</v>
      </c>
      <c r="H23" s="36"/>
      <c r="I23" s="75">
        <f t="shared" si="0"/>
        <v>1</v>
      </c>
    </row>
  </sheetData>
  <mergeCells count="11">
    <mergeCell ref="A1:H1"/>
    <mergeCell ref="A2:A3"/>
    <mergeCell ref="B2:B3"/>
    <mergeCell ref="C2:C3"/>
    <mergeCell ref="D2:F2"/>
    <mergeCell ref="G2:G3"/>
    <mergeCell ref="I2:I3"/>
    <mergeCell ref="A18:A22"/>
    <mergeCell ref="A12:A17"/>
    <mergeCell ref="A4:A9"/>
    <mergeCell ref="H2:H3"/>
  </mergeCells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tabSelected="1" topLeftCell="C16" workbookViewId="0">
      <selection activeCell="O25" sqref="O25"/>
    </sheetView>
  </sheetViews>
  <sheetFormatPr defaultRowHeight="15"/>
  <cols>
    <col min="2" max="2" width="35.85546875" customWidth="1"/>
    <col min="8" max="8" width="12.42578125" customWidth="1"/>
    <col min="9" max="9" width="10.7109375" customWidth="1"/>
  </cols>
  <sheetData>
    <row r="1" spans="1:9" ht="18.75">
      <c r="A1" s="108" t="s">
        <v>208</v>
      </c>
      <c r="B1" s="108"/>
      <c r="C1" s="108"/>
      <c r="D1" s="108"/>
      <c r="E1" s="108"/>
      <c r="F1" s="108"/>
      <c r="G1" s="108"/>
      <c r="H1" s="108"/>
    </row>
    <row r="2" spans="1:9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4</v>
      </c>
      <c r="I2" s="107" t="s">
        <v>175</v>
      </c>
    </row>
    <row r="3" spans="1:9" ht="25.5">
      <c r="A3" s="110"/>
      <c r="B3" s="107"/>
      <c r="C3" s="107"/>
      <c r="D3" s="85" t="s">
        <v>5</v>
      </c>
      <c r="E3" s="85" t="s">
        <v>6</v>
      </c>
      <c r="F3" s="85" t="s">
        <v>7</v>
      </c>
      <c r="G3" s="107"/>
      <c r="H3" s="107"/>
      <c r="I3" s="107"/>
    </row>
    <row r="4" spans="1:9" ht="36" customHeight="1">
      <c r="A4" s="127" t="s">
        <v>8</v>
      </c>
      <c r="B4" s="12" t="s">
        <v>28</v>
      </c>
      <c r="C4" s="35">
        <v>180</v>
      </c>
      <c r="D4" s="61">
        <v>4.0999999999999996</v>
      </c>
      <c r="E4" s="61">
        <v>5.38</v>
      </c>
      <c r="F4" s="61">
        <v>18.899999999999999</v>
      </c>
      <c r="G4" s="61">
        <v>151.69999999999999</v>
      </c>
      <c r="H4" s="35" t="s">
        <v>272</v>
      </c>
      <c r="I4" s="75">
        <f t="shared" ref="I4:I25" si="0">G4/$G$25</f>
        <v>0.1008207888877812</v>
      </c>
    </row>
    <row r="5" spans="1:9" ht="24.75" customHeight="1">
      <c r="A5" s="128"/>
      <c r="B5" s="12" t="s">
        <v>209</v>
      </c>
      <c r="C5" s="35">
        <v>180</v>
      </c>
      <c r="D5" s="35">
        <v>2.52</v>
      </c>
      <c r="E5" s="35">
        <v>2.5</v>
      </c>
      <c r="F5" s="35">
        <v>15.1</v>
      </c>
      <c r="G5" s="35">
        <v>103.3</v>
      </c>
      <c r="H5" s="35" t="s">
        <v>111</v>
      </c>
      <c r="I5" s="75">
        <f t="shared" si="0"/>
        <v>6.8653839763400115E-2</v>
      </c>
    </row>
    <row r="6" spans="1:9" ht="15.75">
      <c r="A6" s="128"/>
      <c r="B6" s="29" t="s">
        <v>226</v>
      </c>
      <c r="C6" s="64">
        <v>30</v>
      </c>
      <c r="D6" s="40">
        <v>2.3199999999999998</v>
      </c>
      <c r="E6" s="40">
        <v>0.9</v>
      </c>
      <c r="F6" s="40">
        <v>16.11</v>
      </c>
      <c r="G6" s="39">
        <v>71.400000000000006</v>
      </c>
      <c r="H6" s="41" t="s">
        <v>287</v>
      </c>
      <c r="I6" s="75">
        <f t="shared" si="0"/>
        <v>4.7452896022330777E-2</v>
      </c>
    </row>
    <row r="7" spans="1:9" ht="15.75">
      <c r="A7" s="128"/>
      <c r="B7" s="12" t="s">
        <v>227</v>
      </c>
      <c r="C7" s="64">
        <v>5</v>
      </c>
      <c r="D7" s="40">
        <v>0.02</v>
      </c>
      <c r="E7" s="40">
        <v>3.5</v>
      </c>
      <c r="F7" s="40">
        <v>0.03</v>
      </c>
      <c r="G7" s="39">
        <v>32.700000000000003</v>
      </c>
      <c r="H7" s="41" t="s">
        <v>288</v>
      </c>
      <c r="I7" s="75">
        <f t="shared" si="0"/>
        <v>2.1732628850563256E-2</v>
      </c>
    </row>
    <row r="8" spans="1:9" ht="15.75">
      <c r="A8" s="128"/>
      <c r="B8" s="9" t="s">
        <v>34</v>
      </c>
      <c r="C8" s="35">
        <v>5</v>
      </c>
      <c r="D8" s="35">
        <v>1.1000000000000001</v>
      </c>
      <c r="E8" s="35">
        <v>1.2</v>
      </c>
      <c r="F8" s="35">
        <v>0</v>
      </c>
      <c r="G8" s="35">
        <v>16.399999999999999</v>
      </c>
      <c r="H8" s="14" t="s">
        <v>91</v>
      </c>
      <c r="I8" s="75">
        <f t="shared" si="0"/>
        <v>1.0899544744624994E-2</v>
      </c>
    </row>
    <row r="9" spans="1:9" ht="18.75" customHeight="1">
      <c r="A9" s="129"/>
      <c r="B9" s="11" t="s">
        <v>24</v>
      </c>
      <c r="C9" s="36">
        <f t="shared" ref="C9:G9" si="1">SUM(C4:C8)</f>
        <v>400</v>
      </c>
      <c r="D9" s="36">
        <f t="shared" si="1"/>
        <v>10.059999999999999</v>
      </c>
      <c r="E9" s="36">
        <f t="shared" si="1"/>
        <v>13.479999999999999</v>
      </c>
      <c r="F9" s="36">
        <f t="shared" si="1"/>
        <v>50.14</v>
      </c>
      <c r="G9" s="36">
        <f t="shared" si="1"/>
        <v>375.49999999999994</v>
      </c>
      <c r="H9" s="36"/>
      <c r="I9" s="75">
        <f t="shared" si="0"/>
        <v>0.24955969826870031</v>
      </c>
    </row>
    <row r="10" spans="1:9" ht="30" customHeight="1">
      <c r="A10" s="22" t="s">
        <v>58</v>
      </c>
      <c r="B10" s="6" t="s">
        <v>50</v>
      </c>
      <c r="C10" s="36">
        <v>100</v>
      </c>
      <c r="D10" s="24">
        <v>0.4</v>
      </c>
      <c r="E10" s="24">
        <v>0.4</v>
      </c>
      <c r="F10" s="24">
        <v>9.8000000000000007</v>
      </c>
      <c r="G10" s="24">
        <v>42.6</v>
      </c>
      <c r="H10" s="35"/>
      <c r="I10" s="75">
        <f t="shared" si="0"/>
        <v>2.8312232080550292E-2</v>
      </c>
    </row>
    <row r="11" spans="1:9" ht="33.75" customHeight="1">
      <c r="A11" s="70"/>
      <c r="B11" s="29" t="s">
        <v>192</v>
      </c>
      <c r="C11" s="23">
        <v>45</v>
      </c>
      <c r="D11" s="23">
        <v>0.81</v>
      </c>
      <c r="E11" s="23">
        <v>1.35</v>
      </c>
      <c r="F11" s="23">
        <v>4.99</v>
      </c>
      <c r="G11" s="23">
        <v>33.700000000000003</v>
      </c>
      <c r="H11" s="14" t="s">
        <v>132</v>
      </c>
      <c r="I11" s="75">
        <f t="shared" si="0"/>
        <v>2.2397235237430632E-2</v>
      </c>
    </row>
    <row r="12" spans="1:9" ht="45.75" customHeight="1">
      <c r="A12" s="114" t="s">
        <v>59</v>
      </c>
      <c r="B12" s="12" t="s">
        <v>230</v>
      </c>
      <c r="C12" s="35">
        <v>200</v>
      </c>
      <c r="D12" s="61">
        <v>2.14</v>
      </c>
      <c r="E12" s="61">
        <v>3.5</v>
      </c>
      <c r="F12" s="61">
        <v>16.579999999999998</v>
      </c>
      <c r="G12" s="61">
        <v>112.9</v>
      </c>
      <c r="H12" s="14" t="s">
        <v>171</v>
      </c>
      <c r="I12" s="75">
        <f t="shared" si="0"/>
        <v>7.503406107732695E-2</v>
      </c>
    </row>
    <row r="13" spans="1:9" ht="35.25" customHeight="1">
      <c r="A13" s="115"/>
      <c r="B13" s="12" t="s">
        <v>213</v>
      </c>
      <c r="C13" s="35">
        <v>80</v>
      </c>
      <c r="D13" s="61">
        <v>19.5</v>
      </c>
      <c r="E13" s="61">
        <v>17.399999999999999</v>
      </c>
      <c r="F13" s="61">
        <v>0.3</v>
      </c>
      <c r="G13" s="61">
        <v>261.8</v>
      </c>
      <c r="H13" s="14" t="s">
        <v>185</v>
      </c>
      <c r="I13" s="75">
        <f t="shared" si="0"/>
        <v>0.17399395208187951</v>
      </c>
    </row>
    <row r="14" spans="1:9" ht="20.25" customHeight="1">
      <c r="A14" s="115"/>
      <c r="B14" s="12" t="s">
        <v>211</v>
      </c>
      <c r="C14" s="35">
        <v>120</v>
      </c>
      <c r="D14" s="61">
        <v>2.2799999999999998</v>
      </c>
      <c r="E14" s="61">
        <v>2.61</v>
      </c>
      <c r="F14" s="61">
        <v>19.95</v>
      </c>
      <c r="G14" s="61">
        <v>119.2</v>
      </c>
      <c r="H14" s="14" t="s">
        <v>212</v>
      </c>
      <c r="I14" s="75">
        <f t="shared" si="0"/>
        <v>7.9221081314591435E-2</v>
      </c>
    </row>
    <row r="15" spans="1:9" ht="19.5" customHeight="1">
      <c r="A15" s="115"/>
      <c r="B15" s="63" t="s">
        <v>16</v>
      </c>
      <c r="C15" s="57">
        <v>180</v>
      </c>
      <c r="D15" s="40">
        <v>0.9</v>
      </c>
      <c r="E15" s="40">
        <v>0</v>
      </c>
      <c r="F15" s="40">
        <v>32.9</v>
      </c>
      <c r="G15" s="39">
        <v>129</v>
      </c>
      <c r="H15" s="14" t="s">
        <v>123</v>
      </c>
      <c r="I15" s="75">
        <f t="shared" si="0"/>
        <v>8.5734223905891735E-2</v>
      </c>
    </row>
    <row r="16" spans="1:9" ht="15.75">
      <c r="A16" s="115"/>
      <c r="B16" s="7" t="s">
        <v>17</v>
      </c>
      <c r="C16" s="35">
        <v>40</v>
      </c>
      <c r="D16" s="35">
        <v>2.76</v>
      </c>
      <c r="E16" s="35">
        <v>0.5</v>
      </c>
      <c r="F16" s="35">
        <v>17.25</v>
      </c>
      <c r="G16" s="35">
        <v>75.55</v>
      </c>
      <c r="H16" s="35" t="s">
        <v>210</v>
      </c>
      <c r="I16" s="75">
        <f t="shared" si="0"/>
        <v>5.021101252783039E-2</v>
      </c>
    </row>
    <row r="17" spans="1:18" ht="15.75">
      <c r="A17" s="115"/>
      <c r="B17" s="7" t="s">
        <v>18</v>
      </c>
      <c r="C17" s="35">
        <v>20</v>
      </c>
      <c r="D17" s="35">
        <v>1.4</v>
      </c>
      <c r="E17" s="35">
        <v>0.16</v>
      </c>
      <c r="F17" s="35">
        <v>9.61</v>
      </c>
      <c r="G17" s="35">
        <v>44.85</v>
      </c>
      <c r="H17" s="35" t="s">
        <v>96</v>
      </c>
      <c r="I17" s="75">
        <f t="shared" si="0"/>
        <v>2.9807596451001894E-2</v>
      </c>
    </row>
    <row r="18" spans="1:18" ht="21" customHeight="1">
      <c r="A18" s="116"/>
      <c r="B18" s="6" t="s">
        <v>47</v>
      </c>
      <c r="C18" s="36">
        <f>SUM(C12:C17)</f>
        <v>640</v>
      </c>
      <c r="D18" s="36">
        <f>SUM(D12:D17)</f>
        <v>28.979999999999997</v>
      </c>
      <c r="E18" s="36">
        <f>SUM(E12:E17)</f>
        <v>24.169999999999998</v>
      </c>
      <c r="F18" s="36">
        <f>SUM(F12:F17)</f>
        <v>96.589999999999989</v>
      </c>
      <c r="G18" s="36">
        <f>SUM(G12:G17)</f>
        <v>743.30000000000007</v>
      </c>
      <c r="H18" s="36"/>
      <c r="I18" s="75">
        <f t="shared" si="0"/>
        <v>0.49400192735852194</v>
      </c>
      <c r="L18" s="53"/>
      <c r="M18" s="56"/>
      <c r="N18" s="56"/>
      <c r="O18" s="56"/>
      <c r="P18" s="56"/>
      <c r="Q18" s="56"/>
      <c r="R18" s="51"/>
    </row>
    <row r="19" spans="1:18" ht="21" customHeight="1">
      <c r="A19" s="111" t="s">
        <v>11</v>
      </c>
      <c r="B19" s="29" t="s">
        <v>20</v>
      </c>
      <c r="C19" s="23">
        <v>100</v>
      </c>
      <c r="D19" s="23">
        <v>12.8</v>
      </c>
      <c r="E19" s="23">
        <v>16.8</v>
      </c>
      <c r="F19" s="23">
        <v>9.3000000000000007</v>
      </c>
      <c r="G19" s="23">
        <v>271</v>
      </c>
      <c r="H19" s="14" t="s">
        <v>110</v>
      </c>
      <c r="I19" s="75">
        <f t="shared" si="0"/>
        <v>0.18010833084105937</v>
      </c>
    </row>
    <row r="20" spans="1:18" ht="21" customHeight="1">
      <c r="A20" s="112"/>
      <c r="B20" s="29" t="s">
        <v>48</v>
      </c>
      <c r="C20" s="23">
        <v>10</v>
      </c>
      <c r="D20" s="23">
        <v>1.1599999999999999</v>
      </c>
      <c r="E20" s="23">
        <v>1.63</v>
      </c>
      <c r="F20" s="23">
        <v>10.72</v>
      </c>
      <c r="G20" s="23">
        <v>46.6</v>
      </c>
      <c r="H20" s="14" t="s">
        <v>300</v>
      </c>
      <c r="I20" s="75">
        <f t="shared" si="0"/>
        <v>3.0970657628019805E-2</v>
      </c>
    </row>
    <row r="21" spans="1:18" ht="15.75">
      <c r="A21" s="112"/>
      <c r="B21" s="8" t="s">
        <v>81</v>
      </c>
      <c r="C21" s="23">
        <v>30</v>
      </c>
      <c r="D21" s="23">
        <v>1.44</v>
      </c>
      <c r="E21" s="23">
        <v>8.4</v>
      </c>
      <c r="F21" s="23">
        <v>23.31</v>
      </c>
      <c r="G21" s="23">
        <v>95.8</v>
      </c>
      <c r="H21" s="13">
        <v>7.298</v>
      </c>
      <c r="I21" s="75">
        <f t="shared" si="0"/>
        <v>6.3669291861894781E-2</v>
      </c>
    </row>
    <row r="22" spans="1:18" ht="15.75">
      <c r="A22" s="112"/>
      <c r="B22" s="7" t="s">
        <v>18</v>
      </c>
      <c r="C22" s="35">
        <v>20</v>
      </c>
      <c r="D22" s="35">
        <v>1.4</v>
      </c>
      <c r="E22" s="35">
        <v>0.16</v>
      </c>
      <c r="F22" s="35">
        <v>9.61</v>
      </c>
      <c r="G22" s="35">
        <v>44.85</v>
      </c>
      <c r="H22" s="35" t="s">
        <v>96</v>
      </c>
      <c r="I22" s="75">
        <f t="shared" si="0"/>
        <v>2.9807596451001894E-2</v>
      </c>
    </row>
    <row r="23" spans="1:18" ht="15.75">
      <c r="A23" s="112"/>
      <c r="B23" s="8" t="s">
        <v>135</v>
      </c>
      <c r="C23" s="23">
        <v>180</v>
      </c>
      <c r="D23" s="23">
        <v>9</v>
      </c>
      <c r="E23" s="23">
        <v>5.8</v>
      </c>
      <c r="F23" s="23">
        <v>15.4</v>
      </c>
      <c r="G23" s="23">
        <v>156</v>
      </c>
      <c r="H23" s="14" t="s">
        <v>299</v>
      </c>
      <c r="I23" s="75">
        <f t="shared" si="0"/>
        <v>0.10367859635131094</v>
      </c>
    </row>
    <row r="24" spans="1:18" ht="19.5" customHeight="1">
      <c r="A24" s="113"/>
      <c r="B24" s="6" t="s">
        <v>47</v>
      </c>
      <c r="C24" s="36">
        <f>SUM(C20:C23)</f>
        <v>240</v>
      </c>
      <c r="D24" s="36">
        <f>SUM(D20:D23)</f>
        <v>13</v>
      </c>
      <c r="E24" s="36">
        <f>SUM(E20:E23)</f>
        <v>15.990000000000002</v>
      </c>
      <c r="F24" s="36">
        <f>SUM(F20:F23)</f>
        <v>59.04</v>
      </c>
      <c r="G24" s="36">
        <f>SUM(G20:G23)</f>
        <v>343.25</v>
      </c>
      <c r="H24" s="14"/>
      <c r="I24" s="75">
        <f t="shared" si="0"/>
        <v>0.22812614229222741</v>
      </c>
    </row>
    <row r="25" spans="1:18" ht="15.75">
      <c r="A25" s="7"/>
      <c r="B25" s="6" t="s">
        <v>13</v>
      </c>
      <c r="C25" s="36">
        <f>SUM(C9,C10,C18,C24)</f>
        <v>1380</v>
      </c>
      <c r="D25" s="36">
        <f>SUM(D9,D10,D18,D24)</f>
        <v>52.44</v>
      </c>
      <c r="E25" s="36">
        <f>SUM(E9,E10,E18,E24)</f>
        <v>54.04</v>
      </c>
      <c r="F25" s="36">
        <f>SUM(F9,F10,F18,F24)</f>
        <v>215.56999999999996</v>
      </c>
      <c r="G25" s="36">
        <f>SUM(G9,G10,G18,G24)</f>
        <v>1504.65</v>
      </c>
      <c r="H25" s="36"/>
      <c r="I25" s="75">
        <f t="shared" si="0"/>
        <v>1</v>
      </c>
    </row>
  </sheetData>
  <mergeCells count="11">
    <mergeCell ref="I2:I3"/>
    <mergeCell ref="A4:A9"/>
    <mergeCell ref="A12:A18"/>
    <mergeCell ref="A19:A24"/>
    <mergeCell ref="A1:H1"/>
    <mergeCell ref="A2:A3"/>
    <mergeCell ref="B2:B3"/>
    <mergeCell ref="C2:C3"/>
    <mergeCell ref="D2:F2"/>
    <mergeCell ref="G2:G3"/>
    <mergeCell ref="H2:H3"/>
  </mergeCells>
  <pageMargins left="0.7" right="0.7" top="0.75" bottom="0.75" header="0.3" footer="0.3"/>
  <pageSetup paperSize="9" scale="97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topLeftCell="A7" workbookViewId="0">
      <selection activeCell="M12" sqref="M12"/>
    </sheetView>
  </sheetViews>
  <sheetFormatPr defaultRowHeight="15"/>
  <cols>
    <col min="1" max="1" width="12.28515625" customWidth="1"/>
    <col min="2" max="2" width="37.42578125" customWidth="1"/>
    <col min="8" max="8" width="11.5703125" customWidth="1"/>
    <col min="9" max="9" width="11" customWidth="1"/>
  </cols>
  <sheetData>
    <row r="1" spans="1:9" ht="18.75">
      <c r="A1" s="108" t="s">
        <v>214</v>
      </c>
      <c r="B1" s="108"/>
      <c r="C1" s="108"/>
      <c r="D1" s="108"/>
      <c r="E1" s="108"/>
      <c r="F1" s="108"/>
      <c r="G1" s="108"/>
      <c r="H1" s="108"/>
    </row>
    <row r="2" spans="1:9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4</v>
      </c>
      <c r="I2" s="107" t="s">
        <v>175</v>
      </c>
    </row>
    <row r="3" spans="1:9" ht="35.25" customHeight="1">
      <c r="A3" s="110"/>
      <c r="B3" s="107"/>
      <c r="C3" s="107"/>
      <c r="D3" s="86" t="s">
        <v>5</v>
      </c>
      <c r="E3" s="86" t="s">
        <v>6</v>
      </c>
      <c r="F3" s="86" t="s">
        <v>7</v>
      </c>
      <c r="G3" s="107"/>
      <c r="H3" s="107"/>
      <c r="I3" s="107"/>
    </row>
    <row r="4" spans="1:9" ht="38.25" customHeight="1">
      <c r="A4" s="117" t="s">
        <v>8</v>
      </c>
      <c r="B4" s="29" t="s">
        <v>229</v>
      </c>
      <c r="C4" s="57">
        <v>180</v>
      </c>
      <c r="D4" s="40">
        <v>5.3</v>
      </c>
      <c r="E4" s="40">
        <v>7.9</v>
      </c>
      <c r="F4" s="40">
        <v>23.1</v>
      </c>
      <c r="G4" s="39">
        <v>190.2</v>
      </c>
      <c r="H4" s="14" t="s">
        <v>286</v>
      </c>
      <c r="I4" s="75">
        <f>G4/$G$23</f>
        <v>0.12728367797630999</v>
      </c>
    </row>
    <row r="5" spans="1:9" ht="15.75">
      <c r="A5" s="118"/>
      <c r="B5" s="8" t="s">
        <v>9</v>
      </c>
      <c r="C5" s="23">
        <v>180</v>
      </c>
      <c r="D5" s="23">
        <v>3</v>
      </c>
      <c r="E5" s="23">
        <v>3.1</v>
      </c>
      <c r="F5" s="23">
        <v>13.9</v>
      </c>
      <c r="G5" s="23">
        <v>105.6</v>
      </c>
      <c r="H5" s="14" t="s">
        <v>94</v>
      </c>
      <c r="I5" s="75">
        <f>G5/$G$23</f>
        <v>7.0668540453724157E-2</v>
      </c>
    </row>
    <row r="6" spans="1:9" ht="18.75" customHeight="1">
      <c r="A6" s="118"/>
      <c r="B6" s="29" t="s">
        <v>226</v>
      </c>
      <c r="C6" s="64">
        <v>30</v>
      </c>
      <c r="D6" s="40">
        <v>2.3199999999999998</v>
      </c>
      <c r="E6" s="40">
        <v>0.9</v>
      </c>
      <c r="F6" s="40">
        <v>16.11</v>
      </c>
      <c r="G6" s="39">
        <v>71.400000000000006</v>
      </c>
      <c r="H6" s="41" t="s">
        <v>287</v>
      </c>
      <c r="I6" s="75">
        <f>G6/$G$23</f>
        <v>4.7781569965870317E-2</v>
      </c>
    </row>
    <row r="7" spans="1:9" ht="18.75" customHeight="1">
      <c r="A7" s="118"/>
      <c r="B7" s="12" t="s">
        <v>227</v>
      </c>
      <c r="C7" s="64">
        <v>5</v>
      </c>
      <c r="D7" s="40">
        <v>0.02</v>
      </c>
      <c r="E7" s="40">
        <v>3.5</v>
      </c>
      <c r="F7" s="40">
        <v>0.03</v>
      </c>
      <c r="G7" s="39">
        <v>32.700000000000003</v>
      </c>
      <c r="H7" s="41" t="s">
        <v>288</v>
      </c>
      <c r="I7" s="75">
        <f>G7/$G$23</f>
        <v>2.1883155992772543E-2</v>
      </c>
    </row>
    <row r="8" spans="1:9" ht="15.75">
      <c r="A8" s="118"/>
      <c r="B8" s="9" t="s">
        <v>34</v>
      </c>
      <c r="C8" s="35">
        <v>5</v>
      </c>
      <c r="D8" s="35">
        <v>1.1000000000000001</v>
      </c>
      <c r="E8" s="35">
        <v>1.2</v>
      </c>
      <c r="F8" s="35">
        <v>0</v>
      </c>
      <c r="G8" s="35">
        <v>16.399999999999999</v>
      </c>
      <c r="H8" s="14" t="s">
        <v>91</v>
      </c>
      <c r="I8" s="75">
        <f t="shared" ref="I8:I23" si="0">G8/$G$23</f>
        <v>1.0975038479555646E-2</v>
      </c>
    </row>
    <row r="9" spans="1:9" ht="15.75">
      <c r="A9" s="119"/>
      <c r="B9" s="10" t="s">
        <v>24</v>
      </c>
      <c r="C9" s="36">
        <f t="shared" ref="C9:G9" si="1">SUM(C4:C8)</f>
        <v>400</v>
      </c>
      <c r="D9" s="36">
        <f t="shared" si="1"/>
        <v>11.74</v>
      </c>
      <c r="E9" s="36">
        <f t="shared" si="1"/>
        <v>16.600000000000001</v>
      </c>
      <c r="F9" s="36">
        <f t="shared" si="1"/>
        <v>53.14</v>
      </c>
      <c r="G9" s="36">
        <f t="shared" si="1"/>
        <v>416.2999999999999</v>
      </c>
      <c r="H9" s="36"/>
      <c r="I9" s="75">
        <f t="shared" si="0"/>
        <v>0.27859198286823261</v>
      </c>
    </row>
    <row r="10" spans="1:9" ht="25.5">
      <c r="A10" s="22" t="s">
        <v>58</v>
      </c>
      <c r="B10" s="6" t="s">
        <v>50</v>
      </c>
      <c r="C10" s="36">
        <v>100</v>
      </c>
      <c r="D10" s="24">
        <v>1</v>
      </c>
      <c r="E10" s="24">
        <v>0.2</v>
      </c>
      <c r="F10" s="24">
        <v>20.399999999999999</v>
      </c>
      <c r="G10" s="24">
        <v>94.5</v>
      </c>
      <c r="H10" s="36" t="s">
        <v>289</v>
      </c>
      <c r="I10" s="75">
        <f t="shared" si="0"/>
        <v>6.324031319012248E-2</v>
      </c>
    </row>
    <row r="11" spans="1:9" ht="36" customHeight="1">
      <c r="A11" s="70"/>
      <c r="B11" s="12" t="s">
        <v>290</v>
      </c>
      <c r="C11" s="36">
        <v>30</v>
      </c>
      <c r="D11" s="36">
        <v>0.33</v>
      </c>
      <c r="E11" s="36">
        <v>2</v>
      </c>
      <c r="F11" s="36">
        <v>3.8</v>
      </c>
      <c r="G11" s="36">
        <v>32.799999999999997</v>
      </c>
      <c r="H11" s="36" t="s">
        <v>125</v>
      </c>
      <c r="I11" s="75">
        <f t="shared" si="0"/>
        <v>2.1950076959111293E-2</v>
      </c>
    </row>
    <row r="12" spans="1:9" ht="15.75">
      <c r="A12" s="114" t="s">
        <v>59</v>
      </c>
      <c r="B12" s="12" t="s">
        <v>126</v>
      </c>
      <c r="C12" s="35">
        <v>200</v>
      </c>
      <c r="D12" s="35">
        <v>6.4</v>
      </c>
      <c r="E12" s="35">
        <v>5</v>
      </c>
      <c r="F12" s="35">
        <v>14.7</v>
      </c>
      <c r="G12" s="35">
        <v>141.4</v>
      </c>
      <c r="H12" s="35" t="s">
        <v>127</v>
      </c>
      <c r="I12" s="75">
        <f t="shared" si="0"/>
        <v>9.4626246402998077E-2</v>
      </c>
    </row>
    <row r="13" spans="1:9" ht="36" customHeight="1">
      <c r="A13" s="115"/>
      <c r="B13" s="12" t="s">
        <v>215</v>
      </c>
      <c r="C13" s="35">
        <v>80</v>
      </c>
      <c r="D13" s="35">
        <v>14.8</v>
      </c>
      <c r="E13" s="35">
        <v>12.7</v>
      </c>
      <c r="F13" s="35">
        <v>4.5</v>
      </c>
      <c r="G13" s="35">
        <v>132.4</v>
      </c>
      <c r="H13" s="35" t="s">
        <v>233</v>
      </c>
      <c r="I13" s="75">
        <f t="shared" si="0"/>
        <v>8.8603359432510229E-2</v>
      </c>
    </row>
    <row r="14" spans="1:9" ht="27" customHeight="1">
      <c r="A14" s="115"/>
      <c r="B14" s="12" t="s">
        <v>231</v>
      </c>
      <c r="C14" s="35">
        <v>110</v>
      </c>
      <c r="D14" s="35">
        <v>4.3099999999999996</v>
      </c>
      <c r="E14" s="35">
        <v>2.56</v>
      </c>
      <c r="F14" s="35">
        <v>30</v>
      </c>
      <c r="G14" s="35">
        <v>172.5</v>
      </c>
      <c r="H14" s="35" t="s">
        <v>232</v>
      </c>
      <c r="I14" s="75">
        <f t="shared" si="0"/>
        <v>0.11543866693435055</v>
      </c>
    </row>
    <row r="15" spans="1:9" ht="24" customHeight="1">
      <c r="A15" s="115"/>
      <c r="B15" s="12" t="s">
        <v>53</v>
      </c>
      <c r="C15" s="35">
        <v>200</v>
      </c>
      <c r="D15" s="35">
        <v>0.31</v>
      </c>
      <c r="E15" s="35">
        <v>0</v>
      </c>
      <c r="F15" s="35">
        <v>18.100000000000001</v>
      </c>
      <c r="G15" s="35">
        <v>76.099999999999994</v>
      </c>
      <c r="H15" s="14" t="s">
        <v>115</v>
      </c>
      <c r="I15" s="75">
        <f t="shared" si="0"/>
        <v>5.0926855383791748E-2</v>
      </c>
    </row>
    <row r="16" spans="1:9" ht="18" customHeight="1">
      <c r="A16" s="115"/>
      <c r="B16" s="8" t="s">
        <v>17</v>
      </c>
      <c r="C16" s="23">
        <v>40</v>
      </c>
      <c r="D16" s="61">
        <v>2.6</v>
      </c>
      <c r="E16" s="61">
        <v>0.48</v>
      </c>
      <c r="F16" s="61">
        <v>16.7</v>
      </c>
      <c r="G16" s="61">
        <v>74</v>
      </c>
      <c r="H16" s="35" t="s">
        <v>210</v>
      </c>
      <c r="I16" s="75">
        <f t="shared" si="0"/>
        <v>4.9521515090677919E-2</v>
      </c>
    </row>
    <row r="17" spans="1:9" ht="18.75" customHeight="1">
      <c r="A17" s="115"/>
      <c r="B17" s="7" t="s">
        <v>18</v>
      </c>
      <c r="C17" s="35">
        <v>20</v>
      </c>
      <c r="D17" s="35">
        <v>1.27</v>
      </c>
      <c r="E17" s="35">
        <v>0.15</v>
      </c>
      <c r="F17" s="35">
        <v>12.84</v>
      </c>
      <c r="G17" s="35">
        <v>39.5</v>
      </c>
      <c r="H17" s="35" t="s">
        <v>96</v>
      </c>
      <c r="I17" s="75">
        <f t="shared" si="0"/>
        <v>2.6433781703807807E-2</v>
      </c>
    </row>
    <row r="18" spans="1:9" ht="21.75" customHeight="1">
      <c r="A18" s="116"/>
      <c r="B18" s="6" t="s">
        <v>24</v>
      </c>
      <c r="C18" s="36">
        <f>SUM(C12:C17)</f>
        <v>650</v>
      </c>
      <c r="D18" s="36">
        <f>SUM(D12:D17)</f>
        <v>29.69</v>
      </c>
      <c r="E18" s="36">
        <f>SUM(E12:E17)</f>
        <v>20.889999999999997</v>
      </c>
      <c r="F18" s="36">
        <f>SUM(F12:F17)</f>
        <v>96.840000000000018</v>
      </c>
      <c r="G18" s="36">
        <f>SUM(G12:G17)</f>
        <v>635.9</v>
      </c>
      <c r="H18" s="36"/>
      <c r="I18" s="75">
        <f t="shared" si="0"/>
        <v>0.42555042494813633</v>
      </c>
    </row>
    <row r="19" spans="1:9" ht="21.75" customHeight="1">
      <c r="A19" s="111" t="s">
        <v>11</v>
      </c>
      <c r="B19" s="12" t="s">
        <v>332</v>
      </c>
      <c r="C19" s="35">
        <v>180</v>
      </c>
      <c r="D19" s="35">
        <v>12.8</v>
      </c>
      <c r="E19" s="35">
        <v>16.899999999999999</v>
      </c>
      <c r="F19" s="35">
        <v>9.3000000000000007</v>
      </c>
      <c r="G19" s="35">
        <v>273.2</v>
      </c>
      <c r="H19" s="14" t="s">
        <v>333</v>
      </c>
      <c r="I19" s="75">
        <f t="shared" si="0"/>
        <v>0.18282808003747578</v>
      </c>
    </row>
    <row r="20" spans="1:9" ht="15.75">
      <c r="A20" s="112"/>
      <c r="B20" s="8" t="s">
        <v>12</v>
      </c>
      <c r="C20" s="23">
        <v>180</v>
      </c>
      <c r="D20" s="23">
        <v>0.03</v>
      </c>
      <c r="E20" s="23">
        <v>0</v>
      </c>
      <c r="F20" s="23">
        <v>8.1</v>
      </c>
      <c r="G20" s="23">
        <v>34.9</v>
      </c>
      <c r="H20" s="14" t="s">
        <v>234</v>
      </c>
      <c r="I20" s="75">
        <f t="shared" si="0"/>
        <v>2.3355417252225126E-2</v>
      </c>
    </row>
    <row r="21" spans="1:9" ht="15.75">
      <c r="A21" s="112"/>
      <c r="B21" s="7" t="s">
        <v>18</v>
      </c>
      <c r="C21" s="35">
        <v>20</v>
      </c>
      <c r="D21" s="35">
        <v>1.27</v>
      </c>
      <c r="E21" s="35">
        <v>0.15</v>
      </c>
      <c r="F21" s="35">
        <v>12.84</v>
      </c>
      <c r="G21" s="35">
        <v>39.5</v>
      </c>
      <c r="H21" s="35" t="s">
        <v>96</v>
      </c>
      <c r="I21" s="75">
        <f t="shared" si="0"/>
        <v>2.6433781703807807E-2</v>
      </c>
    </row>
    <row r="22" spans="1:9" ht="18" customHeight="1">
      <c r="A22" s="113"/>
      <c r="B22" s="6" t="s">
        <v>24</v>
      </c>
      <c r="C22" s="36">
        <f>SUM(C19:C21)</f>
        <v>380</v>
      </c>
      <c r="D22" s="36">
        <f>SUM(D19:D21)</f>
        <v>14.1</v>
      </c>
      <c r="E22" s="36">
        <f>SUM(E19:E21)</f>
        <v>17.049999999999997</v>
      </c>
      <c r="F22" s="36">
        <f>SUM(F19:F21)</f>
        <v>30.24</v>
      </c>
      <c r="G22" s="36">
        <f>SUM(G19:G21)</f>
        <v>347.59999999999997</v>
      </c>
      <c r="H22" s="36"/>
      <c r="I22" s="75">
        <f t="shared" si="0"/>
        <v>0.23261727899350867</v>
      </c>
    </row>
    <row r="23" spans="1:9" ht="24" customHeight="1">
      <c r="A23" s="7"/>
      <c r="B23" s="6" t="s">
        <v>13</v>
      </c>
      <c r="C23" s="36">
        <f>C9+C10+C18+C22</f>
        <v>1530</v>
      </c>
      <c r="D23" s="36">
        <f>D9+D10+D18+D22</f>
        <v>56.53</v>
      </c>
      <c r="E23" s="36">
        <f>E9+E10+E18+E22</f>
        <v>54.739999999999995</v>
      </c>
      <c r="F23" s="36">
        <f>F9+F10+F18+F22</f>
        <v>200.62</v>
      </c>
      <c r="G23" s="36">
        <f>G9+G10+G18+G22</f>
        <v>1494.2999999999997</v>
      </c>
      <c r="H23" s="36"/>
      <c r="I23" s="75">
        <f t="shared" si="0"/>
        <v>1</v>
      </c>
    </row>
  </sheetData>
  <mergeCells count="11">
    <mergeCell ref="I2:I3"/>
    <mergeCell ref="A4:A9"/>
    <mergeCell ref="A12:A18"/>
    <mergeCell ref="A19:A22"/>
    <mergeCell ref="A1:H1"/>
    <mergeCell ref="A2:A3"/>
    <mergeCell ref="B2:B3"/>
    <mergeCell ref="C2:C3"/>
    <mergeCell ref="D2:F2"/>
    <mergeCell ref="G2:G3"/>
    <mergeCell ref="H2:H3"/>
  </mergeCells>
  <pageMargins left="0.7" right="0.7" top="0.75" bottom="0.75" header="0.3" footer="0.3"/>
  <pageSetup paperSize="9" scale="98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topLeftCell="A10" workbookViewId="0">
      <selection activeCell="I20" sqref="I20:I21"/>
    </sheetView>
  </sheetViews>
  <sheetFormatPr defaultRowHeight="15"/>
  <cols>
    <col min="2" max="2" width="33.140625" customWidth="1"/>
    <col min="9" max="9" width="13" customWidth="1"/>
  </cols>
  <sheetData>
    <row r="1" spans="1:9" ht="18.75">
      <c r="A1" s="108" t="s">
        <v>273</v>
      </c>
      <c r="B1" s="108"/>
      <c r="C1" s="108"/>
      <c r="D1" s="108"/>
      <c r="E1" s="108"/>
      <c r="F1" s="108"/>
      <c r="G1" s="108"/>
      <c r="H1" s="108"/>
    </row>
    <row r="2" spans="1:9" ht="38.25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4</v>
      </c>
      <c r="I2" s="86" t="s">
        <v>175</v>
      </c>
    </row>
    <row r="3" spans="1:9" ht="25.5">
      <c r="A3" s="110"/>
      <c r="B3" s="107"/>
      <c r="C3" s="107"/>
      <c r="D3" s="86" t="s">
        <v>5</v>
      </c>
      <c r="E3" s="86" t="s">
        <v>6</v>
      </c>
      <c r="F3" s="86" t="s">
        <v>7</v>
      </c>
      <c r="G3" s="107"/>
      <c r="H3" s="107"/>
      <c r="I3" s="86"/>
    </row>
    <row r="4" spans="1:9" ht="29.25" customHeight="1">
      <c r="A4" s="124" t="s">
        <v>8</v>
      </c>
      <c r="B4" s="12" t="s">
        <v>236</v>
      </c>
      <c r="C4" s="35">
        <v>180</v>
      </c>
      <c r="D4" s="35">
        <v>4.33</v>
      </c>
      <c r="E4" s="35">
        <v>6.3</v>
      </c>
      <c r="F4" s="35">
        <v>18.8</v>
      </c>
      <c r="G4" s="35">
        <v>165.4</v>
      </c>
      <c r="H4" s="35" t="s">
        <v>235</v>
      </c>
      <c r="I4" s="75">
        <f t="shared" ref="I4:I23" si="0">G4/$G$23</f>
        <v>0.63524983677074931</v>
      </c>
    </row>
    <row r="5" spans="1:9" ht="18" customHeight="1">
      <c r="A5" s="125"/>
      <c r="B5" s="12" t="s">
        <v>209</v>
      </c>
      <c r="C5" s="35">
        <v>180</v>
      </c>
      <c r="D5" s="35">
        <v>2.52</v>
      </c>
      <c r="E5" s="35">
        <v>2.5</v>
      </c>
      <c r="F5" s="35">
        <v>15.1</v>
      </c>
      <c r="G5" s="35">
        <v>103.3</v>
      </c>
      <c r="H5" s="35" t="s">
        <v>111</v>
      </c>
      <c r="I5" s="75">
        <f t="shared" si="0"/>
        <v>0.3967430963628682</v>
      </c>
    </row>
    <row r="6" spans="1:9" ht="18.75" customHeight="1">
      <c r="A6" s="125"/>
      <c r="B6" s="29" t="s">
        <v>226</v>
      </c>
      <c r="C6" s="64">
        <v>30</v>
      </c>
      <c r="D6" s="40">
        <v>2.3199999999999998</v>
      </c>
      <c r="E6" s="40">
        <v>0.9</v>
      </c>
      <c r="F6" s="40">
        <v>16.11</v>
      </c>
      <c r="G6" s="39">
        <v>71.400000000000006</v>
      </c>
      <c r="H6" s="41" t="s">
        <v>287</v>
      </c>
      <c r="I6" s="75">
        <f t="shared" si="0"/>
        <v>0.27422514114529323</v>
      </c>
    </row>
    <row r="7" spans="1:9" ht="18" customHeight="1">
      <c r="A7" s="125"/>
      <c r="B7" s="12" t="s">
        <v>227</v>
      </c>
      <c r="C7" s="64">
        <v>5</v>
      </c>
      <c r="D7" s="40">
        <v>0.02</v>
      </c>
      <c r="E7" s="40">
        <v>3.5</v>
      </c>
      <c r="F7" s="40">
        <v>0.03</v>
      </c>
      <c r="G7" s="39">
        <v>32.700000000000003</v>
      </c>
      <c r="H7" s="41" t="s">
        <v>288</v>
      </c>
      <c r="I7" s="75">
        <f t="shared" si="0"/>
        <v>0.1255905058186427</v>
      </c>
    </row>
    <row r="8" spans="1:9" ht="15.75">
      <c r="A8" s="125"/>
      <c r="B8" s="9" t="s">
        <v>34</v>
      </c>
      <c r="C8" s="35">
        <v>5</v>
      </c>
      <c r="D8" s="35">
        <v>1.1000000000000001</v>
      </c>
      <c r="E8" s="35">
        <v>1.2</v>
      </c>
      <c r="F8" s="35">
        <v>0</v>
      </c>
      <c r="G8" s="35">
        <v>16.399999999999999</v>
      </c>
      <c r="H8" s="14" t="s">
        <v>91</v>
      </c>
      <c r="I8" s="75">
        <f t="shared" si="0"/>
        <v>6.2987287321888075E-2</v>
      </c>
    </row>
    <row r="9" spans="1:9" ht="15.75">
      <c r="A9" s="126"/>
      <c r="B9" s="10" t="s">
        <v>47</v>
      </c>
      <c r="C9" s="36">
        <f>SUM(C4:C8)</f>
        <v>400</v>
      </c>
      <c r="D9" s="36">
        <f>SUM(E4:E8)</f>
        <v>14.4</v>
      </c>
      <c r="E9" s="36">
        <f>SUM(E4:E8)</f>
        <v>14.4</v>
      </c>
      <c r="F9" s="36">
        <f>SUM(F4:F8)</f>
        <v>50.04</v>
      </c>
      <c r="G9" s="36">
        <f>SUM(G4:G8)</f>
        <v>389.2</v>
      </c>
      <c r="H9" s="36"/>
      <c r="I9" s="75">
        <f t="shared" si="0"/>
        <v>1.4947958674194415</v>
      </c>
    </row>
    <row r="10" spans="1:9" ht="21" customHeight="1">
      <c r="A10" s="22" t="s">
        <v>58</v>
      </c>
      <c r="B10" s="11" t="s">
        <v>50</v>
      </c>
      <c r="C10" s="24">
        <v>100</v>
      </c>
      <c r="D10" s="24">
        <v>0.4</v>
      </c>
      <c r="E10" s="24">
        <v>0.4</v>
      </c>
      <c r="F10" s="24">
        <v>9.8000000000000007</v>
      </c>
      <c r="G10" s="24">
        <v>42.6</v>
      </c>
      <c r="H10" s="36"/>
      <c r="I10" s="75">
        <f t="shared" si="0"/>
        <v>0.16361331950685562</v>
      </c>
    </row>
    <row r="11" spans="1:9" ht="35.25" customHeight="1">
      <c r="A11" s="22"/>
      <c r="B11" s="12" t="s">
        <v>237</v>
      </c>
      <c r="C11" s="24">
        <v>0.5</v>
      </c>
      <c r="D11" s="24">
        <v>0.86</v>
      </c>
      <c r="E11" s="24">
        <v>3.4</v>
      </c>
      <c r="F11" s="24">
        <v>6.8</v>
      </c>
      <c r="G11" s="24">
        <v>57.9</v>
      </c>
      <c r="H11" s="36" t="s">
        <v>238</v>
      </c>
      <c r="I11" s="75">
        <f t="shared" si="0"/>
        <v>0.22237584975227559</v>
      </c>
    </row>
    <row r="12" spans="1:9" ht="39" customHeight="1">
      <c r="A12" s="123" t="s">
        <v>59</v>
      </c>
      <c r="B12" s="12" t="s">
        <v>216</v>
      </c>
      <c r="C12" s="35">
        <v>200</v>
      </c>
      <c r="D12" s="35">
        <v>1.98</v>
      </c>
      <c r="E12" s="35">
        <v>3.49</v>
      </c>
      <c r="F12" s="35">
        <v>15.7</v>
      </c>
      <c r="G12" s="35">
        <v>98.9</v>
      </c>
      <c r="H12" s="58" t="s">
        <v>239</v>
      </c>
      <c r="I12" s="75">
        <f t="shared" si="0"/>
        <v>0.37984406805699583</v>
      </c>
    </row>
    <row r="13" spans="1:9" ht="15.75">
      <c r="A13" s="123"/>
      <c r="B13" s="12" t="s">
        <v>240</v>
      </c>
      <c r="C13" s="35">
        <v>80</v>
      </c>
      <c r="D13" s="35">
        <v>15</v>
      </c>
      <c r="E13" s="35">
        <v>6.68</v>
      </c>
      <c r="F13" s="35">
        <v>7</v>
      </c>
      <c r="G13" s="35">
        <v>161.69999999999999</v>
      </c>
      <c r="H13" s="35" t="s">
        <v>241</v>
      </c>
      <c r="I13" s="75">
        <f t="shared" si="0"/>
        <v>0.62103929024081106</v>
      </c>
    </row>
    <row r="14" spans="1:9" ht="15.75">
      <c r="A14" s="123"/>
      <c r="B14" s="12" t="s">
        <v>334</v>
      </c>
      <c r="C14" s="23">
        <v>150</v>
      </c>
      <c r="D14" s="23">
        <v>2.5</v>
      </c>
      <c r="E14" s="23">
        <v>4.0999999999999996</v>
      </c>
      <c r="F14" s="23">
        <v>15.9</v>
      </c>
      <c r="G14" s="23">
        <v>119</v>
      </c>
      <c r="H14" s="14" t="s">
        <v>335</v>
      </c>
      <c r="I14" s="75">
        <f t="shared" si="0"/>
        <v>0.45704190190882205</v>
      </c>
    </row>
    <row r="15" spans="1:9" ht="24" customHeight="1">
      <c r="A15" s="123"/>
      <c r="B15" s="12" t="s">
        <v>101</v>
      </c>
      <c r="C15" s="35">
        <v>180</v>
      </c>
      <c r="D15" s="35">
        <v>0.3</v>
      </c>
      <c r="E15" s="35">
        <v>0</v>
      </c>
      <c r="F15" s="35">
        <v>15.8</v>
      </c>
      <c r="G15" s="35">
        <v>58.8</v>
      </c>
      <c r="H15" s="35" t="s">
        <v>242</v>
      </c>
      <c r="I15" s="75">
        <f t="shared" si="0"/>
        <v>0.22583246917847677</v>
      </c>
    </row>
    <row r="16" spans="1:9" ht="15.75">
      <c r="A16" s="123"/>
      <c r="B16" s="7" t="s">
        <v>17</v>
      </c>
      <c r="C16" s="23">
        <v>40</v>
      </c>
      <c r="D16" s="61">
        <v>2.6</v>
      </c>
      <c r="E16" s="61">
        <v>0.48</v>
      </c>
      <c r="F16" s="61">
        <v>16.7</v>
      </c>
      <c r="G16" s="61">
        <v>72.400000000000006</v>
      </c>
      <c r="H16" s="35" t="s">
        <v>210</v>
      </c>
      <c r="I16" s="75">
        <f t="shared" si="0"/>
        <v>0.27806582939662788</v>
      </c>
    </row>
    <row r="17" spans="1:9" ht="15.75">
      <c r="A17" s="123"/>
      <c r="B17" s="7" t="s">
        <v>18</v>
      </c>
      <c r="C17" s="35">
        <v>20</v>
      </c>
      <c r="D17" s="35">
        <v>1.95</v>
      </c>
      <c r="E17" s="35">
        <v>0.2</v>
      </c>
      <c r="F17" s="35">
        <v>12.84</v>
      </c>
      <c r="G17" s="35">
        <v>46.8</v>
      </c>
      <c r="H17" s="35" t="s">
        <v>96</v>
      </c>
      <c r="I17" s="75">
        <f t="shared" si="0"/>
        <v>0.17974421016246109</v>
      </c>
    </row>
    <row r="18" spans="1:9" ht="22.5" customHeight="1">
      <c r="A18" s="123"/>
      <c r="B18" s="6" t="s">
        <v>47</v>
      </c>
      <c r="C18" s="36">
        <f>SUM(C12:C17)</f>
        <v>670</v>
      </c>
      <c r="D18" s="36">
        <f>SUM(D12:D17)</f>
        <v>24.330000000000002</v>
      </c>
      <c r="E18" s="36">
        <f>SUM(E12:E17)</f>
        <v>14.95</v>
      </c>
      <c r="F18" s="36">
        <f>SUM(F12:F17)</f>
        <v>83.940000000000012</v>
      </c>
      <c r="G18" s="36">
        <f>SUM(G12:G17)</f>
        <v>557.6</v>
      </c>
      <c r="H18" s="36"/>
      <c r="I18" s="75">
        <f t="shared" si="0"/>
        <v>2.1415677689441948</v>
      </c>
    </row>
    <row r="19" spans="1:9" ht="15.75">
      <c r="A19" s="123" t="s">
        <v>11</v>
      </c>
      <c r="B19" s="29" t="s">
        <v>19</v>
      </c>
      <c r="C19" s="23">
        <v>100</v>
      </c>
      <c r="D19" s="23">
        <v>1.89</v>
      </c>
      <c r="E19" s="23">
        <v>2.15</v>
      </c>
      <c r="F19" s="23">
        <v>10.220000000000001</v>
      </c>
      <c r="G19" s="23">
        <v>70.569999999999993</v>
      </c>
      <c r="H19" s="14" t="s">
        <v>243</v>
      </c>
      <c r="I19" s="75">
        <f t="shared" si="0"/>
        <v>0.27103736989668548</v>
      </c>
    </row>
    <row r="20" spans="1:9" ht="15.75">
      <c r="A20" s="123"/>
      <c r="B20" s="7" t="s">
        <v>18</v>
      </c>
      <c r="C20" s="35">
        <v>20</v>
      </c>
      <c r="D20" s="35">
        <v>1.52</v>
      </c>
      <c r="E20" s="35">
        <v>0.2</v>
      </c>
      <c r="F20" s="35">
        <v>12.84</v>
      </c>
      <c r="G20" s="35">
        <v>38.9</v>
      </c>
      <c r="H20" s="35" t="s">
        <v>96</v>
      </c>
      <c r="I20" s="75">
        <f t="shared" si="0"/>
        <v>0.14940277297691745</v>
      </c>
    </row>
    <row r="21" spans="1:9" ht="15.75">
      <c r="A21" s="123"/>
      <c r="B21" s="8" t="s">
        <v>81</v>
      </c>
      <c r="C21" s="23">
        <v>30</v>
      </c>
      <c r="D21" s="23">
        <v>1.44</v>
      </c>
      <c r="E21" s="23">
        <v>8.4</v>
      </c>
      <c r="F21" s="23">
        <v>23.31</v>
      </c>
      <c r="G21" s="23">
        <v>106.6</v>
      </c>
      <c r="H21" s="13" t="s">
        <v>102</v>
      </c>
      <c r="I21" s="75">
        <f t="shared" si="0"/>
        <v>0.40941736759227249</v>
      </c>
    </row>
    <row r="22" spans="1:9" ht="15.75">
      <c r="A22" s="123"/>
      <c r="B22" s="8" t="s">
        <v>12</v>
      </c>
      <c r="C22" s="23">
        <v>180</v>
      </c>
      <c r="D22" s="23">
        <v>3.5999999999999997E-2</v>
      </c>
      <c r="E22" s="23">
        <v>0</v>
      </c>
      <c r="F22" s="23">
        <v>11.6</v>
      </c>
      <c r="G22" s="23">
        <v>44.3</v>
      </c>
      <c r="H22" s="14" t="s">
        <v>234</v>
      </c>
      <c r="I22" s="75">
        <f t="shared" si="0"/>
        <v>0.1701424895341245</v>
      </c>
    </row>
    <row r="23" spans="1:9" ht="15.75">
      <c r="A23" s="123"/>
      <c r="B23" s="6" t="s">
        <v>47</v>
      </c>
      <c r="C23" s="36">
        <f>SUM(C19:C22)</f>
        <v>330</v>
      </c>
      <c r="D23" s="36">
        <f>SUM(D19:D22)</f>
        <v>4.8859999999999992</v>
      </c>
      <c r="E23" s="36">
        <f>SUM(E19:E22)</f>
        <v>10.75</v>
      </c>
      <c r="F23" s="36">
        <f>SUM(F19:F22)</f>
        <v>57.970000000000006</v>
      </c>
      <c r="G23" s="36">
        <f>SUM(G19:G22)</f>
        <v>260.37</v>
      </c>
      <c r="H23" s="36"/>
      <c r="I23" s="75">
        <f t="shared" si="0"/>
        <v>1</v>
      </c>
    </row>
  </sheetData>
  <mergeCells count="10">
    <mergeCell ref="A4:A9"/>
    <mergeCell ref="A12:A18"/>
    <mergeCell ref="A19:A23"/>
    <mergeCell ref="A1:H1"/>
    <mergeCell ref="A2:A3"/>
    <mergeCell ref="B2:B3"/>
    <mergeCell ref="C2:C3"/>
    <mergeCell ref="D2:F2"/>
    <mergeCell ref="G2:G3"/>
    <mergeCell ref="H2:H3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topLeftCell="A13" workbookViewId="0">
      <selection activeCell="J41" sqref="J41"/>
    </sheetView>
  </sheetViews>
  <sheetFormatPr defaultRowHeight="15"/>
  <cols>
    <col min="2" max="2" width="32.140625" customWidth="1"/>
    <col min="3" max="3" width="10.28515625" customWidth="1"/>
    <col min="7" max="7" width="10.140625" customWidth="1"/>
    <col min="8" max="8" width="10.85546875" customWidth="1"/>
    <col min="9" max="9" width="10.28515625" customWidth="1"/>
  </cols>
  <sheetData>
    <row r="1" spans="1:18" ht="18.75">
      <c r="A1" s="108" t="s">
        <v>244</v>
      </c>
      <c r="B1" s="108"/>
      <c r="C1" s="108"/>
      <c r="D1" s="108"/>
      <c r="E1" s="108"/>
      <c r="F1" s="108"/>
      <c r="G1" s="108"/>
      <c r="H1" s="108"/>
    </row>
    <row r="2" spans="1:18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4</v>
      </c>
      <c r="I2" s="107" t="s">
        <v>175</v>
      </c>
    </row>
    <row r="3" spans="1:18" ht="25.5">
      <c r="A3" s="110"/>
      <c r="B3" s="107"/>
      <c r="C3" s="107"/>
      <c r="D3" s="86" t="s">
        <v>5</v>
      </c>
      <c r="E3" s="86" t="s">
        <v>6</v>
      </c>
      <c r="F3" s="86" t="s">
        <v>7</v>
      </c>
      <c r="G3" s="107"/>
      <c r="H3" s="107"/>
      <c r="I3" s="107"/>
    </row>
    <row r="4" spans="1:18" ht="21" customHeight="1">
      <c r="A4" s="111" t="s">
        <v>8</v>
      </c>
      <c r="B4" s="8" t="s">
        <v>14</v>
      </c>
      <c r="C4" s="23">
        <v>180</v>
      </c>
      <c r="D4" s="23">
        <v>6.5</v>
      </c>
      <c r="E4" s="23">
        <v>6</v>
      </c>
      <c r="F4" s="23">
        <v>31.2</v>
      </c>
      <c r="G4" s="23">
        <v>206</v>
      </c>
      <c r="H4" s="14" t="s">
        <v>245</v>
      </c>
      <c r="I4" s="75">
        <f>G4/$G$23</f>
        <v>0.1615103570476534</v>
      </c>
    </row>
    <row r="5" spans="1:18" ht="16.5" customHeight="1">
      <c r="A5" s="112"/>
      <c r="B5" s="8" t="s">
        <v>9</v>
      </c>
      <c r="C5" s="23">
        <v>180</v>
      </c>
      <c r="D5" s="23">
        <v>2.85</v>
      </c>
      <c r="E5" s="23">
        <v>2.97</v>
      </c>
      <c r="F5" s="23">
        <v>13.6</v>
      </c>
      <c r="G5" s="23">
        <v>123.5</v>
      </c>
      <c r="H5" s="14" t="s">
        <v>94</v>
      </c>
      <c r="I5" s="75">
        <f>G5/$G$23</f>
        <v>9.6827811142646575E-2</v>
      </c>
    </row>
    <row r="6" spans="1:18" ht="17.25" customHeight="1">
      <c r="A6" s="112"/>
      <c r="B6" s="29" t="s">
        <v>226</v>
      </c>
      <c r="C6" s="64">
        <v>30</v>
      </c>
      <c r="D6" s="40">
        <v>2.3199999999999998</v>
      </c>
      <c r="E6" s="40">
        <v>0.9</v>
      </c>
      <c r="F6" s="40">
        <v>16.11</v>
      </c>
      <c r="G6" s="39">
        <v>71.400000000000006</v>
      </c>
      <c r="H6" s="41" t="s">
        <v>287</v>
      </c>
      <c r="I6" s="75">
        <f>G6/$G$23</f>
        <v>5.5979803365060449E-2</v>
      </c>
    </row>
    <row r="7" spans="1:18" ht="17.25" customHeight="1">
      <c r="A7" s="112"/>
      <c r="B7" s="12" t="s">
        <v>227</v>
      </c>
      <c r="C7" s="64">
        <v>5</v>
      </c>
      <c r="D7" s="40">
        <v>0.02</v>
      </c>
      <c r="E7" s="40">
        <v>3.5</v>
      </c>
      <c r="F7" s="40">
        <v>0.03</v>
      </c>
      <c r="G7" s="39">
        <v>32.700000000000003</v>
      </c>
      <c r="H7" s="41" t="s">
        <v>288</v>
      </c>
      <c r="I7" s="75"/>
    </row>
    <row r="8" spans="1:18" ht="15.75" customHeight="1">
      <c r="A8" s="112"/>
      <c r="B8" s="9" t="s">
        <v>34</v>
      </c>
      <c r="C8" s="35">
        <v>5</v>
      </c>
      <c r="D8" s="35">
        <v>1.1000000000000001</v>
      </c>
      <c r="E8" s="35">
        <v>1.2</v>
      </c>
      <c r="F8" s="35">
        <v>0</v>
      </c>
      <c r="G8" s="35">
        <v>16.399999999999999</v>
      </c>
      <c r="H8" s="14" t="s">
        <v>91</v>
      </c>
      <c r="I8" s="75">
        <f t="shared" ref="I8:I14" si="0">G8/$G$23</f>
        <v>1.28581060950559E-2</v>
      </c>
    </row>
    <row r="9" spans="1:18" ht="15.75">
      <c r="A9" s="113"/>
      <c r="B9" s="5" t="s">
        <v>24</v>
      </c>
      <c r="C9" s="24">
        <f>SUM(C4:C8)</f>
        <v>400</v>
      </c>
      <c r="D9" s="24">
        <f>SUM(D4:D8)</f>
        <v>12.79</v>
      </c>
      <c r="E9" s="24">
        <f>SUM(E4:E8)</f>
        <v>14.57</v>
      </c>
      <c r="F9" s="24">
        <f>SUM(F4:F8)</f>
        <v>60.94</v>
      </c>
      <c r="G9" s="24">
        <f>SUM(G4:G8)</f>
        <v>449.99999999999994</v>
      </c>
      <c r="H9" s="16"/>
      <c r="I9" s="75">
        <f t="shared" si="0"/>
        <v>0.35281388675458258</v>
      </c>
    </row>
    <row r="10" spans="1:18" ht="28.5" customHeight="1">
      <c r="A10" s="22" t="s">
        <v>58</v>
      </c>
      <c r="B10" s="6" t="s">
        <v>50</v>
      </c>
      <c r="C10" s="24">
        <v>100</v>
      </c>
      <c r="D10" s="24">
        <v>0.4</v>
      </c>
      <c r="E10" s="24">
        <v>0.4</v>
      </c>
      <c r="F10" s="24">
        <v>9.8000000000000007</v>
      </c>
      <c r="G10" s="24">
        <v>42.6</v>
      </c>
      <c r="H10" s="16"/>
      <c r="I10" s="75">
        <f t="shared" si="0"/>
        <v>3.339971461276716E-2</v>
      </c>
      <c r="K10" s="53"/>
      <c r="L10" s="50"/>
      <c r="M10" s="50"/>
      <c r="N10" s="50"/>
      <c r="O10" s="50"/>
      <c r="P10" s="50"/>
      <c r="Q10" s="50"/>
      <c r="R10" s="51"/>
    </row>
    <row r="11" spans="1:18" ht="63" customHeight="1">
      <c r="A11" s="22"/>
      <c r="B11" s="12" t="s">
        <v>246</v>
      </c>
      <c r="C11" s="23">
        <v>60</v>
      </c>
      <c r="D11" s="23">
        <v>0.85</v>
      </c>
      <c r="E11" s="23">
        <v>5.37</v>
      </c>
      <c r="F11" s="23">
        <v>6.58</v>
      </c>
      <c r="G11" s="23">
        <v>83.8</v>
      </c>
      <c r="H11" s="13" t="s">
        <v>265</v>
      </c>
      <c r="I11" s="75">
        <f t="shared" si="0"/>
        <v>6.5701786022297828E-2</v>
      </c>
      <c r="K11" s="53"/>
      <c r="L11" s="50"/>
      <c r="M11" s="50"/>
      <c r="N11" s="50"/>
      <c r="O11" s="50"/>
      <c r="P11" s="50"/>
      <c r="Q11" s="50"/>
      <c r="R11" s="51"/>
    </row>
    <row r="12" spans="1:18" ht="23.25" customHeight="1">
      <c r="A12" s="123" t="s">
        <v>59</v>
      </c>
      <c r="B12" s="8" t="s">
        <v>217</v>
      </c>
      <c r="C12" s="23">
        <v>200</v>
      </c>
      <c r="D12" s="23">
        <v>4.7</v>
      </c>
      <c r="E12" s="23">
        <v>2.2599999999999998</v>
      </c>
      <c r="F12" s="23">
        <v>6.36</v>
      </c>
      <c r="G12" s="23">
        <v>110.4</v>
      </c>
      <c r="H12" s="14" t="s">
        <v>224</v>
      </c>
      <c r="I12" s="75">
        <f t="shared" si="0"/>
        <v>8.6557006883790949E-2</v>
      </c>
    </row>
    <row r="13" spans="1:18" ht="23.25" customHeight="1">
      <c r="A13" s="123"/>
      <c r="B13" s="29" t="s">
        <v>247</v>
      </c>
      <c r="C13" s="23">
        <v>80</v>
      </c>
      <c r="D13" s="23">
        <v>11.3</v>
      </c>
      <c r="E13" s="23">
        <v>13.6</v>
      </c>
      <c r="F13" s="23">
        <v>4.3</v>
      </c>
      <c r="G13" s="23">
        <v>205.1</v>
      </c>
      <c r="H13" s="14" t="s">
        <v>80</v>
      </c>
      <c r="I13" s="75">
        <f t="shared" si="0"/>
        <v>0.16080472927414421</v>
      </c>
    </row>
    <row r="14" spans="1:18" ht="23.25" customHeight="1">
      <c r="A14" s="123"/>
      <c r="B14" s="12" t="s">
        <v>248</v>
      </c>
      <c r="C14" s="23">
        <v>50</v>
      </c>
      <c r="D14" s="23">
        <v>0.36</v>
      </c>
      <c r="E14" s="23">
        <v>2.4</v>
      </c>
      <c r="F14" s="23">
        <v>1.19</v>
      </c>
      <c r="G14" s="23">
        <v>31.6</v>
      </c>
      <c r="H14" s="14" t="s">
        <v>249</v>
      </c>
      <c r="I14" s="75">
        <f t="shared" si="0"/>
        <v>2.4775375158766249E-2</v>
      </c>
    </row>
    <row r="15" spans="1:18" ht="20.25" customHeight="1">
      <c r="A15" s="123"/>
      <c r="B15" s="63" t="s">
        <v>142</v>
      </c>
      <c r="C15" s="23">
        <v>200</v>
      </c>
      <c r="D15" s="61">
        <v>0.14000000000000001</v>
      </c>
      <c r="E15" s="61">
        <v>0</v>
      </c>
      <c r="F15" s="61">
        <v>14.9</v>
      </c>
      <c r="G15" s="61">
        <v>64.099999999999994</v>
      </c>
      <c r="H15" s="61">
        <v>0.6</v>
      </c>
      <c r="I15" s="14" t="s">
        <v>115</v>
      </c>
    </row>
    <row r="16" spans="1:18" ht="17.25" customHeight="1">
      <c r="A16" s="123"/>
      <c r="B16" s="7" t="s">
        <v>17</v>
      </c>
      <c r="C16" s="23">
        <v>40</v>
      </c>
      <c r="D16" s="61">
        <v>2.64</v>
      </c>
      <c r="E16" s="61">
        <v>0.3</v>
      </c>
      <c r="F16" s="61">
        <v>16.72</v>
      </c>
      <c r="G16" s="61">
        <v>65.16</v>
      </c>
      <c r="H16" s="52" t="s">
        <v>210</v>
      </c>
      <c r="I16" s="75">
        <f>G16/$G$23</f>
        <v>5.1087450802063568E-2</v>
      </c>
    </row>
    <row r="17" spans="1:9" ht="15.75">
      <c r="A17" s="123"/>
      <c r="B17" s="7" t="s">
        <v>18</v>
      </c>
      <c r="C17" s="35">
        <v>20</v>
      </c>
      <c r="D17" s="35">
        <v>1.95</v>
      </c>
      <c r="E17" s="35">
        <v>0.2</v>
      </c>
      <c r="F17" s="35">
        <v>12.84</v>
      </c>
      <c r="G17" s="35">
        <v>46.8</v>
      </c>
      <c r="H17" s="35" t="s">
        <v>96</v>
      </c>
      <c r="I17" s="75">
        <f>G17/$G$23</f>
        <v>3.6692644222476596E-2</v>
      </c>
    </row>
    <row r="18" spans="1:9" ht="21" customHeight="1">
      <c r="A18" s="123"/>
      <c r="B18" s="4" t="s">
        <v>24</v>
      </c>
      <c r="C18" s="24">
        <f>SUM(C12:C17)</f>
        <v>590</v>
      </c>
      <c r="D18" s="24">
        <f>SUM(D12:D17)</f>
        <v>21.09</v>
      </c>
      <c r="E18" s="24">
        <f>SUM(E12:E17)</f>
        <v>18.759999999999998</v>
      </c>
      <c r="F18" s="24">
        <f>SUM(F12:F17)</f>
        <v>56.31</v>
      </c>
      <c r="G18" s="24">
        <f>SUM(G12:G17)</f>
        <v>523.16</v>
      </c>
      <c r="H18" s="14"/>
      <c r="I18" s="75">
        <f>G18/$G$23</f>
        <v>0.41017358443228324</v>
      </c>
    </row>
    <row r="19" spans="1:9" ht="15.75">
      <c r="A19" s="123" t="s">
        <v>11</v>
      </c>
      <c r="B19" s="19" t="s">
        <v>26</v>
      </c>
      <c r="C19" s="57">
        <v>80</v>
      </c>
      <c r="D19" s="73">
        <v>6.35</v>
      </c>
      <c r="E19" s="73">
        <v>8.8000000000000007</v>
      </c>
      <c r="F19" s="73">
        <v>2</v>
      </c>
      <c r="G19" s="57">
        <v>112.9</v>
      </c>
      <c r="H19" s="14" t="s">
        <v>131</v>
      </c>
      <c r="I19" s="75">
        <f>G19/$G$23</f>
        <v>8.8517084032427515E-2</v>
      </c>
    </row>
    <row r="20" spans="1:9" ht="15.75">
      <c r="A20" s="123"/>
      <c r="B20" s="7" t="s">
        <v>18</v>
      </c>
      <c r="C20" s="35">
        <v>20</v>
      </c>
      <c r="D20" s="35">
        <v>1.95</v>
      </c>
      <c r="E20" s="35">
        <v>0.2</v>
      </c>
      <c r="F20" s="35">
        <v>12.84</v>
      </c>
      <c r="G20" s="35">
        <v>46.8</v>
      </c>
      <c r="H20" s="35" t="s">
        <v>96</v>
      </c>
      <c r="I20" s="75"/>
    </row>
    <row r="21" spans="1:9" ht="15.75">
      <c r="A21" s="123"/>
      <c r="B21" s="8" t="s">
        <v>135</v>
      </c>
      <c r="C21" s="23">
        <v>180</v>
      </c>
      <c r="D21" s="23">
        <v>5.8</v>
      </c>
      <c r="E21" s="23">
        <v>6.43</v>
      </c>
      <c r="F21" s="23">
        <v>17</v>
      </c>
      <c r="G21" s="23">
        <v>100</v>
      </c>
      <c r="H21" s="14"/>
      <c r="I21" s="75">
        <f>G21/$G$23</f>
        <v>7.8403085945462817E-2</v>
      </c>
    </row>
    <row r="22" spans="1:9" ht="15.75">
      <c r="A22" s="123"/>
      <c r="B22" s="4" t="s">
        <v>24</v>
      </c>
      <c r="C22" s="24">
        <f>SUM(C19:C21)</f>
        <v>280</v>
      </c>
      <c r="D22" s="24">
        <f>SUM(D19:D21)</f>
        <v>14.099999999999998</v>
      </c>
      <c r="E22" s="24">
        <f>SUM(E19:E21)</f>
        <v>15.43</v>
      </c>
      <c r="F22" s="24">
        <f>SUM(F19:F21)</f>
        <v>31.84</v>
      </c>
      <c r="G22" s="24">
        <f>SUM(G19:G21)</f>
        <v>259.7</v>
      </c>
      <c r="H22" s="13"/>
      <c r="I22" s="75">
        <f>G22/$G$23</f>
        <v>0.20361281420036692</v>
      </c>
    </row>
    <row r="23" spans="1:9" ht="15.75">
      <c r="A23" s="87"/>
      <c r="B23" s="4" t="s">
        <v>13</v>
      </c>
      <c r="C23" s="24">
        <f>C9+C10+C18+C22</f>
        <v>1370</v>
      </c>
      <c r="D23" s="24">
        <f>SUM(D9,D10,D18,D22)</f>
        <v>48.379999999999995</v>
      </c>
      <c r="E23" s="24">
        <f>SUM(E9,E10,E18,E22)</f>
        <v>49.16</v>
      </c>
      <c r="F23" s="24">
        <f>SUM(F9,F10,F18,F22)</f>
        <v>158.88999999999999</v>
      </c>
      <c r="G23" s="24">
        <f>SUM(G9,G10,G18,G22)</f>
        <v>1275.46</v>
      </c>
      <c r="H23" s="16"/>
      <c r="I23" s="75">
        <f>G23/$G$23</f>
        <v>1</v>
      </c>
    </row>
  </sheetData>
  <mergeCells count="11">
    <mergeCell ref="I2:I3"/>
    <mergeCell ref="A4:A9"/>
    <mergeCell ref="A12:A18"/>
    <mergeCell ref="A19:A22"/>
    <mergeCell ref="A1:H1"/>
    <mergeCell ref="A2:A3"/>
    <mergeCell ref="B2:B3"/>
    <mergeCell ref="C2:C3"/>
    <mergeCell ref="D2:F2"/>
    <mergeCell ref="G2:G3"/>
    <mergeCell ref="H2:H3"/>
  </mergeCells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topLeftCell="A10" workbookViewId="0">
      <selection activeCell="J20" sqref="J20"/>
    </sheetView>
  </sheetViews>
  <sheetFormatPr defaultRowHeight="15"/>
  <cols>
    <col min="2" max="2" width="33.5703125" customWidth="1"/>
    <col min="3" max="3" width="10.42578125" customWidth="1"/>
    <col min="7" max="7" width="11.85546875" customWidth="1"/>
    <col min="9" max="9" width="12.28515625" customWidth="1"/>
    <col min="10" max="10" width="10.5703125" customWidth="1"/>
  </cols>
  <sheetData>
    <row r="1" spans="1:13" ht="18.75">
      <c r="A1" s="108" t="s">
        <v>250</v>
      </c>
      <c r="B1" s="108"/>
      <c r="C1" s="108"/>
      <c r="D1" s="108"/>
      <c r="E1" s="108"/>
      <c r="F1" s="108"/>
      <c r="G1" s="108"/>
      <c r="H1" s="108"/>
      <c r="J1" s="90"/>
    </row>
    <row r="2" spans="1:13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4</v>
      </c>
      <c r="I2" s="109" t="s">
        <v>175</v>
      </c>
      <c r="J2" s="130"/>
    </row>
    <row r="3" spans="1:13" ht="25.5">
      <c r="A3" s="110"/>
      <c r="B3" s="107"/>
      <c r="C3" s="107"/>
      <c r="D3" s="95" t="s">
        <v>5</v>
      </c>
      <c r="E3" s="95" t="s">
        <v>6</v>
      </c>
      <c r="F3" s="95" t="s">
        <v>7</v>
      </c>
      <c r="G3" s="107"/>
      <c r="H3" s="107"/>
      <c r="I3" s="110"/>
      <c r="J3" s="130"/>
    </row>
    <row r="4" spans="1:13" ht="34.5" customHeight="1">
      <c r="A4" s="111" t="s">
        <v>8</v>
      </c>
      <c r="B4" s="29" t="s">
        <v>274</v>
      </c>
      <c r="C4" s="57">
        <v>180</v>
      </c>
      <c r="D4" s="40">
        <v>5.86</v>
      </c>
      <c r="E4" s="40">
        <v>7.34</v>
      </c>
      <c r="F4" s="40">
        <v>25.2</v>
      </c>
      <c r="G4" s="39">
        <v>196.5</v>
      </c>
      <c r="H4" s="14" t="s">
        <v>275</v>
      </c>
      <c r="I4" s="75">
        <f t="shared" ref="I4:I18" si="0">G4/$G$24</f>
        <v>0.14386961678698509</v>
      </c>
      <c r="J4" s="76"/>
    </row>
    <row r="5" spans="1:13" ht="15.75">
      <c r="A5" s="112"/>
      <c r="B5" s="12" t="s">
        <v>209</v>
      </c>
      <c r="C5" s="35">
        <v>180</v>
      </c>
      <c r="D5" s="35">
        <v>2.52</v>
      </c>
      <c r="E5" s="35">
        <v>2.5</v>
      </c>
      <c r="F5" s="35">
        <v>15.1</v>
      </c>
      <c r="G5" s="35">
        <v>103.3</v>
      </c>
      <c r="H5" s="35" t="s">
        <v>111</v>
      </c>
      <c r="I5" s="75">
        <f t="shared" si="0"/>
        <v>7.5632220936873079E-2</v>
      </c>
      <c r="J5" s="76"/>
    </row>
    <row r="6" spans="1:13" ht="17.25" customHeight="1">
      <c r="A6" s="112"/>
      <c r="B6" s="29" t="s">
        <v>226</v>
      </c>
      <c r="C6" s="64">
        <v>30</v>
      </c>
      <c r="D6" s="40">
        <v>2.3199999999999998</v>
      </c>
      <c r="E6" s="40">
        <v>0.9</v>
      </c>
      <c r="F6" s="40">
        <v>16.11</v>
      </c>
      <c r="G6" s="39">
        <v>71.400000000000006</v>
      </c>
      <c r="H6" s="41" t="s">
        <v>287</v>
      </c>
      <c r="I6" s="75">
        <f t="shared" si="0"/>
        <v>5.227628823710298E-2</v>
      </c>
      <c r="J6" s="76"/>
    </row>
    <row r="7" spans="1:13" ht="15.75">
      <c r="A7" s="112"/>
      <c r="B7" s="12" t="s">
        <v>227</v>
      </c>
      <c r="C7" s="64">
        <v>5</v>
      </c>
      <c r="D7" s="40">
        <v>0.02</v>
      </c>
      <c r="E7" s="40">
        <v>3.5</v>
      </c>
      <c r="F7" s="40">
        <v>0.03</v>
      </c>
      <c r="G7" s="39">
        <v>32.700000000000003</v>
      </c>
      <c r="H7" s="41" t="s">
        <v>288</v>
      </c>
      <c r="I7" s="75">
        <f t="shared" si="0"/>
        <v>2.3941661419513552E-2</v>
      </c>
      <c r="J7" s="76"/>
    </row>
    <row r="8" spans="1:13" ht="18.75" customHeight="1">
      <c r="A8" s="112"/>
      <c r="B8" s="9" t="s">
        <v>34</v>
      </c>
      <c r="C8" s="35">
        <v>5</v>
      </c>
      <c r="D8" s="35">
        <v>1.1000000000000001</v>
      </c>
      <c r="E8" s="35">
        <v>1.2</v>
      </c>
      <c r="F8" s="35">
        <v>0</v>
      </c>
      <c r="G8" s="35">
        <v>16.399999999999999</v>
      </c>
      <c r="H8" s="14" t="s">
        <v>91</v>
      </c>
      <c r="I8" s="75">
        <f t="shared" si="0"/>
        <v>1.2007438754740739E-2</v>
      </c>
      <c r="J8" s="76"/>
    </row>
    <row r="9" spans="1:13" ht="25.5" customHeight="1">
      <c r="A9" s="113"/>
      <c r="B9" s="30" t="s">
        <v>47</v>
      </c>
      <c r="C9" s="24">
        <f t="shared" ref="C9:G9" si="1">SUM(C4:C8)</f>
        <v>400</v>
      </c>
      <c r="D9" s="24">
        <f t="shared" si="1"/>
        <v>11.82</v>
      </c>
      <c r="E9" s="24">
        <f t="shared" si="1"/>
        <v>15.44</v>
      </c>
      <c r="F9" s="24">
        <f t="shared" si="1"/>
        <v>56.44</v>
      </c>
      <c r="G9" s="24">
        <f t="shared" si="1"/>
        <v>420.3</v>
      </c>
      <c r="H9" s="16"/>
      <c r="I9" s="75">
        <f t="shared" si="0"/>
        <v>0.30772722613521547</v>
      </c>
      <c r="J9" s="76"/>
    </row>
    <row r="10" spans="1:13" ht="33.75" customHeight="1">
      <c r="A10" s="22" t="s">
        <v>58</v>
      </c>
      <c r="B10" s="6" t="s">
        <v>50</v>
      </c>
      <c r="C10" s="36">
        <v>100</v>
      </c>
      <c r="D10" s="24">
        <v>0.4</v>
      </c>
      <c r="E10" s="24">
        <v>0.4</v>
      </c>
      <c r="F10" s="24">
        <v>9.8000000000000007</v>
      </c>
      <c r="G10" s="24">
        <v>42.6</v>
      </c>
      <c r="H10" s="14"/>
      <c r="I10" s="75">
        <f t="shared" si="0"/>
        <v>3.1190054326338753E-2</v>
      </c>
      <c r="J10" s="76"/>
    </row>
    <row r="11" spans="1:13" ht="31.5">
      <c r="A11" s="70"/>
      <c r="B11" s="29" t="s">
        <v>160</v>
      </c>
      <c r="C11" s="23">
        <v>60</v>
      </c>
      <c r="D11" s="23">
        <v>1.1200000000000001</v>
      </c>
      <c r="E11" s="23">
        <v>2.25</v>
      </c>
      <c r="F11" s="23">
        <v>5.76</v>
      </c>
      <c r="G11" s="23">
        <v>43.3</v>
      </c>
      <c r="H11" s="14" t="s">
        <v>159</v>
      </c>
      <c r="I11" s="75">
        <f t="shared" si="0"/>
        <v>3.1702566956114273E-2</v>
      </c>
      <c r="J11" s="76"/>
      <c r="M11" s="101"/>
    </row>
    <row r="12" spans="1:13" ht="31.5">
      <c r="A12" s="111" t="s">
        <v>59</v>
      </c>
      <c r="B12" s="32" t="s">
        <v>251</v>
      </c>
      <c r="C12" s="57">
        <v>200</v>
      </c>
      <c r="D12" s="40">
        <v>1.54</v>
      </c>
      <c r="E12" s="40">
        <v>3.5</v>
      </c>
      <c r="F12" s="40">
        <v>11.3</v>
      </c>
      <c r="G12" s="39">
        <v>87.62</v>
      </c>
      <c r="H12" s="14" t="s">
        <v>255</v>
      </c>
      <c r="I12" s="75">
        <f t="shared" si="0"/>
        <v>6.4151938029901448E-2</v>
      </c>
      <c r="J12" s="76"/>
    </row>
    <row r="13" spans="1:13" ht="33" customHeight="1">
      <c r="A13" s="112"/>
      <c r="B13" s="8" t="s">
        <v>161</v>
      </c>
      <c r="C13" s="23">
        <v>120</v>
      </c>
      <c r="D13" s="23">
        <v>2.25</v>
      </c>
      <c r="E13" s="23">
        <v>4.5</v>
      </c>
      <c r="F13" s="23">
        <v>11.52</v>
      </c>
      <c r="G13" s="23">
        <v>86.7</v>
      </c>
      <c r="H13" s="14" t="s">
        <v>163</v>
      </c>
      <c r="I13" s="75">
        <f t="shared" si="0"/>
        <v>6.3478350002196482E-2</v>
      </c>
      <c r="J13" s="76"/>
    </row>
    <row r="14" spans="1:13" ht="31.5">
      <c r="A14" s="112"/>
      <c r="B14" s="59" t="s">
        <v>252</v>
      </c>
      <c r="C14" s="57">
        <v>80</v>
      </c>
      <c r="D14" s="40">
        <v>11.3</v>
      </c>
      <c r="E14" s="40">
        <v>11.45</v>
      </c>
      <c r="F14" s="40">
        <v>5.49</v>
      </c>
      <c r="G14" s="39">
        <v>188.4</v>
      </c>
      <c r="H14" s="14" t="s">
        <v>128</v>
      </c>
      <c r="I14" s="75">
        <f t="shared" si="0"/>
        <v>0.13793911349958266</v>
      </c>
      <c r="J14" s="76"/>
    </row>
    <row r="15" spans="1:13" ht="15.75">
      <c r="A15" s="112"/>
      <c r="B15" s="98" t="s">
        <v>253</v>
      </c>
      <c r="C15" s="23">
        <v>180</v>
      </c>
      <c r="D15" s="23">
        <v>0.3</v>
      </c>
      <c r="E15" s="23">
        <v>0</v>
      </c>
      <c r="F15" s="23">
        <v>18.100000000000001</v>
      </c>
      <c r="G15" s="23">
        <v>72.599999999999994</v>
      </c>
      <c r="H15" s="14" t="s">
        <v>254</v>
      </c>
      <c r="I15" s="75">
        <f t="shared" si="0"/>
        <v>5.3154881316718153E-2</v>
      </c>
      <c r="J15" s="76"/>
    </row>
    <row r="16" spans="1:13" ht="15.75">
      <c r="A16" s="112"/>
      <c r="B16" s="7" t="s">
        <v>17</v>
      </c>
      <c r="C16" s="23">
        <v>40</v>
      </c>
      <c r="D16" s="61">
        <v>2.6</v>
      </c>
      <c r="E16" s="61">
        <v>0.48</v>
      </c>
      <c r="F16" s="61">
        <v>16.7</v>
      </c>
      <c r="G16" s="61">
        <v>72.400000000000006</v>
      </c>
      <c r="H16" s="35" t="s">
        <v>210</v>
      </c>
      <c r="I16" s="75">
        <f t="shared" si="0"/>
        <v>5.30084491367823E-2</v>
      </c>
      <c r="J16" s="76"/>
    </row>
    <row r="17" spans="1:10" ht="15.75">
      <c r="A17" s="112"/>
      <c r="B17" s="7" t="s">
        <v>18</v>
      </c>
      <c r="C17" s="35">
        <v>20</v>
      </c>
      <c r="D17" s="35">
        <v>1.95</v>
      </c>
      <c r="E17" s="35">
        <v>0.2</v>
      </c>
      <c r="F17" s="35">
        <v>12.84</v>
      </c>
      <c r="G17" s="35">
        <v>46.8</v>
      </c>
      <c r="H17" s="35" t="s">
        <v>96</v>
      </c>
      <c r="I17" s="75">
        <f t="shared" si="0"/>
        <v>3.4265130104991867E-2</v>
      </c>
      <c r="J17" s="76"/>
    </row>
    <row r="18" spans="1:10" ht="16.5" customHeight="1">
      <c r="A18" s="113"/>
      <c r="B18" s="33" t="s">
        <v>47</v>
      </c>
      <c r="C18" s="24">
        <f t="shared" ref="C18:G18" si="2">SUM(C12:C17)</f>
        <v>640</v>
      </c>
      <c r="D18" s="24">
        <f t="shared" si="2"/>
        <v>19.940000000000001</v>
      </c>
      <c r="E18" s="24">
        <f t="shared" si="2"/>
        <v>20.13</v>
      </c>
      <c r="F18" s="24">
        <f t="shared" si="2"/>
        <v>75.95</v>
      </c>
      <c r="G18" s="24">
        <f t="shared" si="2"/>
        <v>554.52</v>
      </c>
      <c r="H18" s="25"/>
      <c r="I18" s="75">
        <f t="shared" si="0"/>
        <v>0.40599786209017286</v>
      </c>
      <c r="J18" s="76"/>
    </row>
    <row r="19" spans="1:10" ht="16.5" customHeight="1">
      <c r="A19" s="103"/>
      <c r="B19" s="29" t="s">
        <v>30</v>
      </c>
      <c r="C19" s="23">
        <v>90</v>
      </c>
      <c r="D19" s="23">
        <v>6.9</v>
      </c>
      <c r="E19" s="23">
        <v>8.8000000000000007</v>
      </c>
      <c r="F19" s="23">
        <v>25.8</v>
      </c>
      <c r="G19" s="23">
        <v>209.1</v>
      </c>
      <c r="H19" s="14" t="s">
        <v>327</v>
      </c>
      <c r="I19" s="75">
        <f t="shared" ref="I19:I20" si="3">G19/$G$24</f>
        <v>0.15309484412294444</v>
      </c>
      <c r="J19" s="76"/>
    </row>
    <row r="20" spans="1:10" ht="16.5" customHeight="1">
      <c r="A20" s="103"/>
      <c r="B20" s="29" t="s">
        <v>48</v>
      </c>
      <c r="C20" s="23">
        <v>10</v>
      </c>
      <c r="D20" s="23">
        <v>1.1599999999999999</v>
      </c>
      <c r="E20" s="23">
        <v>1.63</v>
      </c>
      <c r="F20" s="23">
        <v>10.72</v>
      </c>
      <c r="G20" s="23">
        <v>46.6</v>
      </c>
      <c r="H20" s="14" t="s">
        <v>300</v>
      </c>
      <c r="I20" s="75">
        <f t="shared" si="3"/>
        <v>3.4118697925056007E-2</v>
      </c>
      <c r="J20" s="76"/>
    </row>
    <row r="21" spans="1:10" ht="24" customHeight="1">
      <c r="A21" s="111" t="s">
        <v>11</v>
      </c>
      <c r="B21" s="29" t="s">
        <v>218</v>
      </c>
      <c r="C21" s="57">
        <v>200</v>
      </c>
      <c r="D21" s="40">
        <v>12.3</v>
      </c>
      <c r="E21" s="40">
        <v>15.4</v>
      </c>
      <c r="F21" s="40">
        <v>28.8</v>
      </c>
      <c r="G21" s="39">
        <v>273</v>
      </c>
      <c r="H21" s="14" t="s">
        <v>219</v>
      </c>
      <c r="I21" s="75">
        <f>G21/$G$24</f>
        <v>0.19987992561245257</v>
      </c>
      <c r="J21" s="76"/>
    </row>
    <row r="22" spans="1:10" ht="15.75">
      <c r="A22" s="112"/>
      <c r="B22" s="8" t="s">
        <v>45</v>
      </c>
      <c r="C22" s="57">
        <v>60</v>
      </c>
      <c r="D22" s="40">
        <v>4.1900000000000004</v>
      </c>
      <c r="E22" s="40">
        <v>4.76</v>
      </c>
      <c r="F22" s="40">
        <v>6.14</v>
      </c>
      <c r="G22" s="39">
        <v>75.400000000000006</v>
      </c>
      <c r="H22" s="14" t="s">
        <v>256</v>
      </c>
      <c r="I22" s="75">
        <f>G22/$G$24</f>
        <v>5.5204931835820238E-2</v>
      </c>
      <c r="J22" s="76"/>
    </row>
    <row r="23" spans="1:10" ht="15.75">
      <c r="A23" s="113"/>
      <c r="B23" s="30" t="s">
        <v>47</v>
      </c>
      <c r="C23" s="36">
        <f>SUM(C21:C22)</f>
        <v>260</v>
      </c>
      <c r="D23" s="36">
        <f>SUM(D21:D22)</f>
        <v>16.490000000000002</v>
      </c>
      <c r="E23" s="36">
        <f>SUM(E21:E22)</f>
        <v>20.16</v>
      </c>
      <c r="F23" s="36">
        <f>SUM(F21:F22)</f>
        <v>34.94</v>
      </c>
      <c r="G23" s="36">
        <f>SUM(G21:G22)</f>
        <v>348.4</v>
      </c>
      <c r="H23" s="25"/>
      <c r="I23" s="75">
        <f>G23/$G$24</f>
        <v>0.25508485744827281</v>
      </c>
      <c r="J23" s="76"/>
    </row>
    <row r="24" spans="1:10" ht="15.75">
      <c r="A24" s="17"/>
      <c r="B24" s="30" t="s">
        <v>13</v>
      </c>
      <c r="C24" s="24">
        <f>C9+C10+C18+C23</f>
        <v>1400</v>
      </c>
      <c r="D24" s="24">
        <f>D9+D10+D18+D23</f>
        <v>48.650000000000006</v>
      </c>
      <c r="E24" s="24">
        <f>E9+E10+E18+E23</f>
        <v>56.129999999999995</v>
      </c>
      <c r="F24" s="24">
        <f>F9+F10+F18+F23</f>
        <v>177.13</v>
      </c>
      <c r="G24" s="24">
        <f>G9+G10+G18+G23</f>
        <v>1365.8200000000002</v>
      </c>
      <c r="H24" s="25"/>
      <c r="I24" s="75">
        <f t="shared" ref="I24" si="4">G24/$G$24</f>
        <v>1</v>
      </c>
      <c r="J24" s="76"/>
    </row>
    <row r="25" spans="1:10" ht="15.75">
      <c r="A25" s="94"/>
      <c r="B25" s="91"/>
      <c r="C25" s="92"/>
      <c r="D25" s="92"/>
      <c r="E25" s="92"/>
      <c r="F25" s="92"/>
      <c r="G25" s="92"/>
      <c r="H25" s="92"/>
      <c r="I25" s="93"/>
      <c r="J25" s="76"/>
    </row>
  </sheetData>
  <mergeCells count="12">
    <mergeCell ref="A1:H1"/>
    <mergeCell ref="A4:A9"/>
    <mergeCell ref="A12:A18"/>
    <mergeCell ref="A21:A23"/>
    <mergeCell ref="J2:J3"/>
    <mergeCell ref="A2:A3"/>
    <mergeCell ref="B2:B3"/>
    <mergeCell ref="C2:C3"/>
    <mergeCell ref="D2:F2"/>
    <mergeCell ref="G2:G3"/>
    <mergeCell ref="H2:H3"/>
    <mergeCell ref="I2:I3"/>
  </mergeCells>
  <pageMargins left="0.7" right="0.7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topLeftCell="A4" workbookViewId="0">
      <selection activeCell="I19" sqref="I19:I20"/>
    </sheetView>
  </sheetViews>
  <sheetFormatPr defaultRowHeight="15"/>
  <cols>
    <col min="2" max="2" width="42.140625" customWidth="1"/>
    <col min="3" max="3" width="11.7109375" customWidth="1"/>
    <col min="4" max="4" width="10.7109375" customWidth="1"/>
    <col min="7" max="7" width="9.7109375" customWidth="1"/>
    <col min="9" max="9" width="13.5703125" customWidth="1"/>
  </cols>
  <sheetData>
    <row r="1" spans="1:10" ht="18.75">
      <c r="A1" s="108" t="s">
        <v>225</v>
      </c>
      <c r="B1" s="108"/>
      <c r="C1" s="108"/>
      <c r="D1" s="108"/>
      <c r="E1" s="108"/>
      <c r="F1" s="108"/>
      <c r="G1" s="108"/>
      <c r="H1" s="108"/>
    </row>
    <row r="2" spans="1:10" ht="15" customHeight="1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4</v>
      </c>
      <c r="I2" s="109" t="s">
        <v>175</v>
      </c>
    </row>
    <row r="3" spans="1:10" ht="25.5">
      <c r="A3" s="110"/>
      <c r="B3" s="107"/>
      <c r="C3" s="107"/>
      <c r="D3" s="3" t="s">
        <v>5</v>
      </c>
      <c r="E3" s="3" t="s">
        <v>6</v>
      </c>
      <c r="F3" s="3" t="s">
        <v>7</v>
      </c>
      <c r="G3" s="107"/>
      <c r="H3" s="107"/>
      <c r="I3" s="110"/>
    </row>
    <row r="4" spans="1:10" ht="15.75">
      <c r="A4" s="111" t="s">
        <v>8</v>
      </c>
      <c r="B4" s="8" t="s">
        <v>229</v>
      </c>
      <c r="C4" s="57">
        <v>180</v>
      </c>
      <c r="D4" s="40">
        <v>3.5</v>
      </c>
      <c r="E4" s="40">
        <v>5</v>
      </c>
      <c r="F4" s="40">
        <v>18.7</v>
      </c>
      <c r="G4" s="39">
        <v>135.19999999999999</v>
      </c>
      <c r="H4" s="14" t="s">
        <v>124</v>
      </c>
      <c r="I4" s="75">
        <f t="shared" ref="I4:I23" si="0">G4/$G$24</f>
        <v>8.844115915483744E-2</v>
      </c>
    </row>
    <row r="5" spans="1:10" ht="15.75">
      <c r="A5" s="112"/>
      <c r="B5" s="8" t="s">
        <v>9</v>
      </c>
      <c r="C5" s="23">
        <v>180</v>
      </c>
      <c r="D5" s="23">
        <v>2.8</v>
      </c>
      <c r="E5" s="23">
        <v>2.9</v>
      </c>
      <c r="F5" s="23">
        <v>13.6</v>
      </c>
      <c r="G5" s="23">
        <v>99.7</v>
      </c>
      <c r="H5" s="14" t="s">
        <v>94</v>
      </c>
      <c r="I5" s="75">
        <f t="shared" si="0"/>
        <v>6.5218813370837972E-2</v>
      </c>
    </row>
    <row r="6" spans="1:10" ht="15.75">
      <c r="A6" s="112"/>
      <c r="B6" s="29" t="s">
        <v>226</v>
      </c>
      <c r="C6" s="64">
        <v>30</v>
      </c>
      <c r="D6" s="40">
        <v>2.3199999999999998</v>
      </c>
      <c r="E6" s="40">
        <v>0.9</v>
      </c>
      <c r="F6" s="40">
        <v>16.11</v>
      </c>
      <c r="G6" s="39">
        <v>71.400000000000006</v>
      </c>
      <c r="H6" s="41" t="s">
        <v>287</v>
      </c>
      <c r="I6" s="75">
        <f t="shared" si="0"/>
        <v>4.6706351802184874E-2</v>
      </c>
    </row>
    <row r="7" spans="1:10" ht="15.75">
      <c r="A7" s="112"/>
      <c r="B7" s="12" t="s">
        <v>227</v>
      </c>
      <c r="C7" s="64">
        <v>5</v>
      </c>
      <c r="D7" s="40">
        <v>0.02</v>
      </c>
      <c r="E7" s="40">
        <v>3.5</v>
      </c>
      <c r="F7" s="40">
        <v>0.03</v>
      </c>
      <c r="G7" s="39">
        <v>32.700000000000003</v>
      </c>
      <c r="H7" s="41" t="s">
        <v>288</v>
      </c>
      <c r="I7" s="75">
        <f t="shared" si="0"/>
        <v>2.1390724144698114E-2</v>
      </c>
    </row>
    <row r="8" spans="1:10" ht="15.75">
      <c r="A8" s="112"/>
      <c r="B8" s="9" t="s">
        <v>34</v>
      </c>
      <c r="C8" s="35">
        <v>5</v>
      </c>
      <c r="D8" s="35">
        <v>1.1000000000000001</v>
      </c>
      <c r="E8" s="35">
        <v>1.2</v>
      </c>
      <c r="F8" s="35">
        <v>0</v>
      </c>
      <c r="G8" s="35">
        <v>16.399999999999999</v>
      </c>
      <c r="H8" s="14" t="s">
        <v>91</v>
      </c>
      <c r="I8" s="75">
        <f t="shared" si="0"/>
        <v>1.0728069601622293E-2</v>
      </c>
    </row>
    <row r="9" spans="1:10" ht="15.75" customHeight="1">
      <c r="A9" s="113"/>
      <c r="B9" s="30" t="s">
        <v>47</v>
      </c>
      <c r="C9" s="24">
        <f t="shared" ref="C9:G9" si="1">SUM(C4:C8)</f>
        <v>400</v>
      </c>
      <c r="D9" s="24">
        <f t="shared" si="1"/>
        <v>9.7399999999999984</v>
      </c>
      <c r="E9" s="24">
        <f t="shared" si="1"/>
        <v>13.5</v>
      </c>
      <c r="F9" s="24">
        <f t="shared" si="1"/>
        <v>48.44</v>
      </c>
      <c r="G9" s="24">
        <f t="shared" si="1"/>
        <v>355.39999999999992</v>
      </c>
      <c r="H9" s="16"/>
      <c r="I9" s="75">
        <f t="shared" si="0"/>
        <v>0.23248511807418065</v>
      </c>
    </row>
    <row r="10" spans="1:10" ht="24.75" customHeight="1">
      <c r="A10" s="22" t="s">
        <v>58</v>
      </c>
      <c r="B10" s="6" t="s">
        <v>50</v>
      </c>
      <c r="C10" s="36">
        <v>100</v>
      </c>
      <c r="D10" s="24">
        <v>0.4</v>
      </c>
      <c r="E10" s="24">
        <v>0.4</v>
      </c>
      <c r="F10" s="24">
        <v>9.8000000000000007</v>
      </c>
      <c r="G10" s="24">
        <v>42.6</v>
      </c>
      <c r="H10" s="14"/>
      <c r="I10" s="75">
        <f t="shared" si="0"/>
        <v>2.7866814940799376E-2</v>
      </c>
    </row>
    <row r="11" spans="1:10" ht="24.75" customHeight="1">
      <c r="A11" s="70"/>
      <c r="B11" s="29" t="s">
        <v>192</v>
      </c>
      <c r="C11" s="23">
        <v>45</v>
      </c>
      <c r="D11" s="23">
        <v>0.9</v>
      </c>
      <c r="E11" s="23">
        <v>1.35</v>
      </c>
      <c r="F11" s="23">
        <v>5</v>
      </c>
      <c r="G11" s="23">
        <v>31.1</v>
      </c>
      <c r="H11" s="14" t="s">
        <v>46</v>
      </c>
      <c r="I11" s="75">
        <f t="shared" si="0"/>
        <v>2.0344083207954475E-2</v>
      </c>
    </row>
    <row r="12" spans="1:10" ht="31.5">
      <c r="A12" s="111" t="s">
        <v>59</v>
      </c>
      <c r="B12" s="32" t="s">
        <v>228</v>
      </c>
      <c r="C12" s="57">
        <v>200</v>
      </c>
      <c r="D12" s="40">
        <v>6.1</v>
      </c>
      <c r="E12" s="40">
        <v>6.28</v>
      </c>
      <c r="F12" s="40">
        <v>13.1</v>
      </c>
      <c r="G12" s="39">
        <v>142.5</v>
      </c>
      <c r="H12" s="14" t="s">
        <v>122</v>
      </c>
      <c r="I12" s="75">
        <f t="shared" si="0"/>
        <v>9.3216458428730303E-2</v>
      </c>
    </row>
    <row r="13" spans="1:10" ht="15.75">
      <c r="A13" s="112"/>
      <c r="B13" s="8" t="s">
        <v>22</v>
      </c>
      <c r="C13" s="23">
        <v>120</v>
      </c>
      <c r="D13" s="23">
        <v>2.5</v>
      </c>
      <c r="E13" s="23">
        <v>4.0999999999999996</v>
      </c>
      <c r="F13" s="23">
        <v>15.9</v>
      </c>
      <c r="G13" s="23">
        <v>119</v>
      </c>
      <c r="H13" s="14" t="s">
        <v>174</v>
      </c>
      <c r="I13" s="75">
        <f t="shared" si="0"/>
        <v>7.7843919670308112E-2</v>
      </c>
    </row>
    <row r="14" spans="1:10" ht="15.75">
      <c r="A14" s="112"/>
      <c r="B14" s="59" t="s">
        <v>162</v>
      </c>
      <c r="C14" s="57">
        <v>80</v>
      </c>
      <c r="D14" s="40">
        <v>12.4</v>
      </c>
      <c r="E14" s="40">
        <v>10.8</v>
      </c>
      <c r="F14" s="40">
        <v>3.7</v>
      </c>
      <c r="G14" s="39">
        <v>179.2</v>
      </c>
      <c r="H14" s="14" t="s">
        <v>164</v>
      </c>
      <c r="I14" s="75">
        <f t="shared" si="0"/>
        <v>0.11722378491528751</v>
      </c>
    </row>
    <row r="15" spans="1:10" ht="19.5" customHeight="1">
      <c r="A15" s="112"/>
      <c r="B15" s="8" t="s">
        <v>16</v>
      </c>
      <c r="C15" s="57">
        <v>180</v>
      </c>
      <c r="D15" s="40">
        <v>0.9</v>
      </c>
      <c r="E15" s="40">
        <v>0</v>
      </c>
      <c r="F15" s="40">
        <v>32.9</v>
      </c>
      <c r="G15" s="39">
        <v>129</v>
      </c>
      <c r="H15" s="14" t="s">
        <v>123</v>
      </c>
      <c r="I15" s="75">
        <f t="shared" si="0"/>
        <v>8.4385425524955857E-2</v>
      </c>
      <c r="J15" t="s">
        <v>75</v>
      </c>
    </row>
    <row r="16" spans="1:10" ht="15.75">
      <c r="A16" s="112"/>
      <c r="B16" s="7" t="s">
        <v>17</v>
      </c>
      <c r="C16" s="23">
        <v>40</v>
      </c>
      <c r="D16" s="61">
        <v>2.6</v>
      </c>
      <c r="E16" s="61">
        <v>0.48</v>
      </c>
      <c r="F16" s="61">
        <v>16.7</v>
      </c>
      <c r="G16" s="61">
        <v>72.400000000000006</v>
      </c>
      <c r="H16" s="35" t="s">
        <v>210</v>
      </c>
      <c r="I16" s="75">
        <f t="shared" si="0"/>
        <v>4.7360502387649647E-2</v>
      </c>
    </row>
    <row r="17" spans="1:9" ht="15.75">
      <c r="A17" s="112"/>
      <c r="B17" s="7" t="s">
        <v>18</v>
      </c>
      <c r="C17" s="35">
        <v>20</v>
      </c>
      <c r="D17" s="35">
        <v>1.95</v>
      </c>
      <c r="E17" s="35">
        <v>0.2</v>
      </c>
      <c r="F17" s="35">
        <v>12.84</v>
      </c>
      <c r="G17" s="35">
        <v>46.8</v>
      </c>
      <c r="H17" s="35" t="s">
        <v>96</v>
      </c>
      <c r="I17" s="75">
        <f t="shared" si="0"/>
        <v>3.0614247399751424E-2</v>
      </c>
    </row>
    <row r="18" spans="1:9" ht="15.75">
      <c r="A18" s="113"/>
      <c r="B18" s="33" t="s">
        <v>47</v>
      </c>
      <c r="C18" s="24">
        <f t="shared" ref="C18:G18" si="2">SUM(C12:C17)</f>
        <v>640</v>
      </c>
      <c r="D18" s="24">
        <f t="shared" si="2"/>
        <v>26.45</v>
      </c>
      <c r="E18" s="24">
        <f t="shared" si="2"/>
        <v>21.86</v>
      </c>
      <c r="F18" s="24">
        <f t="shared" si="2"/>
        <v>95.14</v>
      </c>
      <c r="G18" s="24">
        <f t="shared" si="2"/>
        <v>688.9</v>
      </c>
      <c r="H18" s="25"/>
      <c r="I18" s="75">
        <f t="shared" si="0"/>
        <v>0.45064433832668283</v>
      </c>
    </row>
    <row r="19" spans="1:9" ht="18.75" customHeight="1">
      <c r="A19" s="111" t="s">
        <v>11</v>
      </c>
      <c r="B19" s="29" t="s">
        <v>20</v>
      </c>
      <c r="C19" s="57">
        <v>80</v>
      </c>
      <c r="D19" s="40">
        <v>12.3</v>
      </c>
      <c r="E19" s="40">
        <v>15.4</v>
      </c>
      <c r="F19" s="40">
        <v>28.8</v>
      </c>
      <c r="G19" s="39">
        <v>273</v>
      </c>
      <c r="H19" s="14" t="s">
        <v>276</v>
      </c>
      <c r="I19" s="75">
        <f t="shared" si="0"/>
        <v>0.17858310983188333</v>
      </c>
    </row>
    <row r="20" spans="1:9" ht="18.75" customHeight="1">
      <c r="A20" s="112"/>
      <c r="B20" s="29" t="s">
        <v>48</v>
      </c>
      <c r="C20" s="23">
        <v>10</v>
      </c>
      <c r="D20" s="23">
        <v>1.1599999999999999</v>
      </c>
      <c r="E20" s="23">
        <v>1.63</v>
      </c>
      <c r="F20" s="23">
        <v>10.72</v>
      </c>
      <c r="G20" s="23">
        <v>46.6</v>
      </c>
      <c r="H20" s="14" t="s">
        <v>300</v>
      </c>
      <c r="I20" s="75">
        <f t="shared" si="0"/>
        <v>3.0483417282658472E-2</v>
      </c>
    </row>
    <row r="21" spans="1:9" ht="15.75">
      <c r="A21" s="112"/>
      <c r="B21" s="7" t="s">
        <v>18</v>
      </c>
      <c r="C21" s="35">
        <v>20</v>
      </c>
      <c r="D21" s="35">
        <v>1.95</v>
      </c>
      <c r="E21" s="35">
        <v>0.2</v>
      </c>
      <c r="F21" s="35">
        <v>12.84</v>
      </c>
      <c r="G21" s="35">
        <v>46.8</v>
      </c>
      <c r="H21" s="35" t="s">
        <v>96</v>
      </c>
      <c r="I21" s="75">
        <f t="shared" si="0"/>
        <v>3.0614247399751424E-2</v>
      </c>
    </row>
    <row r="22" spans="1:9" ht="15.75">
      <c r="A22" s="112"/>
      <c r="B22" s="8" t="s">
        <v>135</v>
      </c>
      <c r="C22" s="57">
        <v>180</v>
      </c>
      <c r="D22" s="40">
        <v>4.1900000000000004</v>
      </c>
      <c r="E22" s="40">
        <v>4.76</v>
      </c>
      <c r="F22" s="40">
        <v>6.14</v>
      </c>
      <c r="G22" s="39">
        <v>75.400000000000006</v>
      </c>
      <c r="H22" s="14"/>
      <c r="I22" s="75">
        <f t="shared" si="0"/>
        <v>4.9322954144043966E-2</v>
      </c>
    </row>
    <row r="23" spans="1:9" ht="18.75" customHeight="1">
      <c r="A23" s="113"/>
      <c r="B23" s="30" t="s">
        <v>47</v>
      </c>
      <c r="C23" s="36">
        <f>SUM(C19:C22)</f>
        <v>290</v>
      </c>
      <c r="D23" s="36">
        <f>SUM(D19:D22)</f>
        <v>19.600000000000001</v>
      </c>
      <c r="E23" s="36">
        <f>SUM(E19:E22)</f>
        <v>21.990000000000002</v>
      </c>
      <c r="F23" s="36">
        <f>SUM(F19:F22)</f>
        <v>58.5</v>
      </c>
      <c r="G23" s="36">
        <f>SUM(G19:G22)</f>
        <v>441.80000000000007</v>
      </c>
      <c r="H23" s="25"/>
      <c r="I23" s="75">
        <f t="shared" si="0"/>
        <v>0.28900372865833723</v>
      </c>
    </row>
    <row r="24" spans="1:9" ht="15.75" customHeight="1">
      <c r="A24" s="17"/>
      <c r="B24" s="30" t="s">
        <v>13</v>
      </c>
      <c r="C24" s="24">
        <f>C9+C10+C18+C23</f>
        <v>1430</v>
      </c>
      <c r="D24" s="24">
        <f>D9+D10+D18+D23</f>
        <v>56.19</v>
      </c>
      <c r="E24" s="24">
        <f>E9+E10+E18+E23</f>
        <v>57.75</v>
      </c>
      <c r="F24" s="24">
        <f>F9+F10+F18+F23</f>
        <v>211.88</v>
      </c>
      <c r="G24" s="24">
        <f>G9+G10+G18+G23</f>
        <v>1528.6999999999998</v>
      </c>
      <c r="H24" s="25"/>
      <c r="I24" s="75">
        <f t="shared" ref="I24" si="3">G24/$G$24</f>
        <v>1</v>
      </c>
    </row>
    <row r="26" spans="1:9">
      <c r="A26" s="18" t="s">
        <v>82</v>
      </c>
    </row>
  </sheetData>
  <mergeCells count="11">
    <mergeCell ref="I2:I3"/>
    <mergeCell ref="A4:A9"/>
    <mergeCell ref="A12:A18"/>
    <mergeCell ref="A19:A23"/>
    <mergeCell ref="A1:H1"/>
    <mergeCell ref="A2:A3"/>
    <mergeCell ref="B2:B3"/>
    <mergeCell ref="C2:C3"/>
    <mergeCell ref="D2:F2"/>
    <mergeCell ref="G2:G3"/>
    <mergeCell ref="H2:H3"/>
  </mergeCells>
  <pageMargins left="0.7" right="0.7" top="0.75" bottom="0.75" header="0.3" footer="0.3"/>
  <pageSetup paperSize="9" scale="98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topLeftCell="A7" workbookViewId="0">
      <selection activeCell="B21" sqref="B21:H21"/>
    </sheetView>
  </sheetViews>
  <sheetFormatPr defaultRowHeight="15"/>
  <cols>
    <col min="1" max="1" width="12.140625" customWidth="1"/>
    <col min="2" max="2" width="36.7109375" customWidth="1"/>
    <col min="3" max="3" width="11.28515625" customWidth="1"/>
    <col min="7" max="7" width="12.28515625" customWidth="1"/>
    <col min="8" max="8" width="11.5703125" customWidth="1"/>
    <col min="9" max="9" width="11" customWidth="1"/>
  </cols>
  <sheetData>
    <row r="1" spans="1:9" ht="18.75">
      <c r="A1" s="108" t="s">
        <v>258</v>
      </c>
      <c r="B1" s="108"/>
      <c r="C1" s="108"/>
      <c r="D1" s="108"/>
      <c r="E1" s="108"/>
      <c r="F1" s="108"/>
      <c r="G1" s="108"/>
      <c r="H1" s="108"/>
    </row>
    <row r="2" spans="1:9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4</v>
      </c>
      <c r="I2" s="109" t="s">
        <v>175</v>
      </c>
    </row>
    <row r="3" spans="1:9" ht="25.5">
      <c r="A3" s="110"/>
      <c r="B3" s="107"/>
      <c r="C3" s="107"/>
      <c r="D3" s="95" t="s">
        <v>5</v>
      </c>
      <c r="E3" s="95" t="s">
        <v>6</v>
      </c>
      <c r="F3" s="95" t="s">
        <v>7</v>
      </c>
      <c r="G3" s="107"/>
      <c r="H3" s="107"/>
      <c r="I3" s="110"/>
    </row>
    <row r="4" spans="1:9" ht="30.75" customHeight="1">
      <c r="A4" s="111" t="s">
        <v>8</v>
      </c>
      <c r="B4" s="29" t="s">
        <v>257</v>
      </c>
      <c r="C4" s="57">
        <v>180</v>
      </c>
      <c r="D4" s="40">
        <v>3.5</v>
      </c>
      <c r="E4" s="40">
        <v>5</v>
      </c>
      <c r="F4" s="40">
        <v>18.7</v>
      </c>
      <c r="G4" s="39">
        <v>135.19999999999999</v>
      </c>
      <c r="H4" s="14" t="s">
        <v>124</v>
      </c>
      <c r="I4" s="75">
        <f t="shared" ref="I4:I23" si="0">G4/$G$24</f>
        <v>9.2101229605913007E-2</v>
      </c>
    </row>
    <row r="5" spans="1:9" ht="25.5" customHeight="1">
      <c r="A5" s="112"/>
      <c r="B5" s="12" t="s">
        <v>209</v>
      </c>
      <c r="C5" s="35">
        <v>180</v>
      </c>
      <c r="D5" s="35">
        <v>2.52</v>
      </c>
      <c r="E5" s="35">
        <v>2.5</v>
      </c>
      <c r="F5" s="35">
        <v>15.1</v>
      </c>
      <c r="G5" s="35">
        <v>103.3</v>
      </c>
      <c r="H5" s="35" t="s">
        <v>111</v>
      </c>
      <c r="I5" s="75">
        <f t="shared" si="0"/>
        <v>7.0370244218127334E-2</v>
      </c>
    </row>
    <row r="6" spans="1:9" ht="15.75">
      <c r="A6" s="112"/>
      <c r="B6" s="29" t="s">
        <v>226</v>
      </c>
      <c r="C6" s="64">
        <v>30</v>
      </c>
      <c r="D6" s="40">
        <v>2.3199999999999998</v>
      </c>
      <c r="E6" s="40">
        <v>0.9</v>
      </c>
      <c r="F6" s="40">
        <v>16.11</v>
      </c>
      <c r="G6" s="39">
        <v>71.400000000000006</v>
      </c>
      <c r="H6" s="41" t="s">
        <v>287</v>
      </c>
      <c r="I6" s="75">
        <f t="shared" si="0"/>
        <v>4.863925883034164E-2</v>
      </c>
    </row>
    <row r="7" spans="1:9" ht="15.75">
      <c r="A7" s="112"/>
      <c r="B7" s="12" t="s">
        <v>227</v>
      </c>
      <c r="C7" s="64">
        <v>5</v>
      </c>
      <c r="D7" s="40">
        <v>0.02</v>
      </c>
      <c r="E7" s="40">
        <v>3.5</v>
      </c>
      <c r="F7" s="40">
        <v>0.03</v>
      </c>
      <c r="G7" s="39">
        <v>32.700000000000003</v>
      </c>
      <c r="H7" s="41" t="s">
        <v>288</v>
      </c>
      <c r="I7" s="75">
        <f t="shared" si="0"/>
        <v>2.2275963077761508E-2</v>
      </c>
    </row>
    <row r="8" spans="1:9" ht="15.75">
      <c r="A8" s="112"/>
      <c r="B8" s="9" t="s">
        <v>34</v>
      </c>
      <c r="C8" s="35">
        <v>5</v>
      </c>
      <c r="D8" s="35">
        <v>1.1000000000000001</v>
      </c>
      <c r="E8" s="35">
        <v>1.2</v>
      </c>
      <c r="F8" s="35">
        <v>0</v>
      </c>
      <c r="G8" s="35">
        <v>16.399999999999999</v>
      </c>
      <c r="H8" s="14" t="s">
        <v>91</v>
      </c>
      <c r="I8" s="75">
        <f t="shared" si="0"/>
        <v>1.1172042644504242E-2</v>
      </c>
    </row>
    <row r="9" spans="1:9" ht="27.75" customHeight="1">
      <c r="A9" s="113"/>
      <c r="B9" s="30" t="s">
        <v>47</v>
      </c>
      <c r="C9" s="24">
        <f t="shared" ref="C9:G9" si="1">SUM(C4:C8)</f>
        <v>400</v>
      </c>
      <c r="D9" s="24">
        <f t="shared" si="1"/>
        <v>9.4599999999999991</v>
      </c>
      <c r="E9" s="24">
        <f t="shared" si="1"/>
        <v>13.1</v>
      </c>
      <c r="F9" s="24">
        <f t="shared" si="1"/>
        <v>49.94</v>
      </c>
      <c r="G9" s="24">
        <f t="shared" si="1"/>
        <v>358.99999999999994</v>
      </c>
      <c r="H9" s="16"/>
      <c r="I9" s="75">
        <f t="shared" si="0"/>
        <v>0.24455873837664771</v>
      </c>
    </row>
    <row r="10" spans="1:9" ht="24.75" customHeight="1">
      <c r="A10" s="22" t="s">
        <v>58</v>
      </c>
      <c r="B10" s="6" t="s">
        <v>50</v>
      </c>
      <c r="C10" s="36">
        <v>100</v>
      </c>
      <c r="D10" s="24">
        <v>0.4</v>
      </c>
      <c r="E10" s="24">
        <v>0.4</v>
      </c>
      <c r="F10" s="24">
        <v>9.8000000000000007</v>
      </c>
      <c r="G10" s="24">
        <v>42.6</v>
      </c>
      <c r="H10" s="14"/>
      <c r="I10" s="75">
        <f t="shared" si="0"/>
        <v>2.9020061991212241E-2</v>
      </c>
    </row>
    <row r="11" spans="1:9" ht="39.75" customHeight="1">
      <c r="A11" s="70"/>
      <c r="B11" s="29" t="s">
        <v>259</v>
      </c>
      <c r="C11" s="23">
        <v>60</v>
      </c>
      <c r="D11" s="23">
        <v>0.85</v>
      </c>
      <c r="E11" s="23">
        <v>5.37</v>
      </c>
      <c r="F11" s="23">
        <v>6.58</v>
      </c>
      <c r="G11" s="23">
        <v>83.8</v>
      </c>
      <c r="H11" s="13" t="s">
        <v>265</v>
      </c>
      <c r="I11" s="75">
        <f t="shared" si="0"/>
        <v>5.7086413024966795E-2</v>
      </c>
    </row>
    <row r="12" spans="1:9" ht="26.25" customHeight="1">
      <c r="A12" s="111" t="s">
        <v>59</v>
      </c>
      <c r="B12" s="32" t="s">
        <v>260</v>
      </c>
      <c r="C12" s="78">
        <v>200</v>
      </c>
      <c r="D12" s="99">
        <v>8.4</v>
      </c>
      <c r="E12" s="99">
        <v>2.84</v>
      </c>
      <c r="F12" s="99">
        <v>17.3</v>
      </c>
      <c r="G12" s="99">
        <v>135.4</v>
      </c>
      <c r="H12" s="14" t="s">
        <v>271</v>
      </c>
      <c r="I12" s="75">
        <f t="shared" si="0"/>
        <v>9.2237474028406971E-2</v>
      </c>
    </row>
    <row r="13" spans="1:9" ht="15.75">
      <c r="A13" s="112"/>
      <c r="B13" s="8" t="s">
        <v>161</v>
      </c>
      <c r="C13" s="23">
        <v>120</v>
      </c>
      <c r="D13" s="23">
        <v>2.2000000000000002</v>
      </c>
      <c r="E13" s="23">
        <v>4.5</v>
      </c>
      <c r="F13" s="23">
        <v>11.5</v>
      </c>
      <c r="G13" s="23">
        <v>86.7</v>
      </c>
      <c r="H13" s="14" t="s">
        <v>163</v>
      </c>
      <c r="I13" s="75">
        <f t="shared" si="0"/>
        <v>5.9061957151129135E-2</v>
      </c>
    </row>
    <row r="14" spans="1:9" ht="30.75" customHeight="1">
      <c r="A14" s="112"/>
      <c r="B14" s="59" t="s">
        <v>261</v>
      </c>
      <c r="C14" s="57">
        <v>80</v>
      </c>
      <c r="D14" s="40">
        <v>12.4</v>
      </c>
      <c r="E14" s="40">
        <v>10.8</v>
      </c>
      <c r="F14" s="40">
        <v>3.7</v>
      </c>
      <c r="G14" s="39">
        <v>179.2</v>
      </c>
      <c r="H14" s="14" t="s">
        <v>164</v>
      </c>
      <c r="I14" s="75">
        <f t="shared" si="0"/>
        <v>0.12207500255458292</v>
      </c>
    </row>
    <row r="15" spans="1:9" ht="15.75">
      <c r="A15" s="112"/>
      <c r="B15" s="8" t="s">
        <v>262</v>
      </c>
      <c r="C15" s="57">
        <v>180</v>
      </c>
      <c r="D15" s="40">
        <v>0.9</v>
      </c>
      <c r="E15" s="40">
        <v>0</v>
      </c>
      <c r="F15" s="40">
        <v>32.9</v>
      </c>
      <c r="G15" s="39">
        <v>129</v>
      </c>
      <c r="H15" s="14" t="s">
        <v>123</v>
      </c>
      <c r="I15" s="75">
        <f t="shared" si="0"/>
        <v>8.787765250860044E-2</v>
      </c>
    </row>
    <row r="16" spans="1:9" ht="15.75">
      <c r="A16" s="112"/>
      <c r="B16" s="7" t="s">
        <v>17</v>
      </c>
      <c r="C16" s="23">
        <v>40</v>
      </c>
      <c r="D16" s="61">
        <v>2.6</v>
      </c>
      <c r="E16" s="61">
        <v>0.48</v>
      </c>
      <c r="F16" s="61">
        <v>16.7</v>
      </c>
      <c r="G16" s="61">
        <v>72.400000000000006</v>
      </c>
      <c r="H16" s="35" t="s">
        <v>210</v>
      </c>
      <c r="I16" s="75">
        <f t="shared" si="0"/>
        <v>4.9320480942811412E-2</v>
      </c>
    </row>
    <row r="17" spans="1:9" ht="15.75">
      <c r="A17" s="112"/>
      <c r="B17" s="7" t="s">
        <v>18</v>
      </c>
      <c r="C17" s="35">
        <v>20</v>
      </c>
      <c r="D17" s="35">
        <v>1.95</v>
      </c>
      <c r="E17" s="35">
        <v>0.2</v>
      </c>
      <c r="F17" s="35">
        <v>12.84</v>
      </c>
      <c r="G17" s="35">
        <v>46.8</v>
      </c>
      <c r="H17" s="35" t="s">
        <v>96</v>
      </c>
      <c r="I17" s="75">
        <f t="shared" si="0"/>
        <v>3.1881194863585274E-2</v>
      </c>
    </row>
    <row r="18" spans="1:9" ht="15.75">
      <c r="A18" s="113"/>
      <c r="B18" s="33" t="s">
        <v>47</v>
      </c>
      <c r="C18" s="24">
        <f t="shared" ref="C18:G18" si="2">SUM(C12:C17)</f>
        <v>640</v>
      </c>
      <c r="D18" s="24">
        <f t="shared" si="2"/>
        <v>28.45</v>
      </c>
      <c r="E18" s="24">
        <f t="shared" si="2"/>
        <v>18.82</v>
      </c>
      <c r="F18" s="24">
        <f t="shared" si="2"/>
        <v>94.940000000000012</v>
      </c>
      <c r="G18" s="24">
        <f t="shared" si="2"/>
        <v>649.49999999999989</v>
      </c>
      <c r="H18" s="25"/>
      <c r="I18" s="75">
        <f t="shared" si="0"/>
        <v>0.44245376204911607</v>
      </c>
    </row>
    <row r="19" spans="1:9" ht="23.25" customHeight="1">
      <c r="A19" s="111" t="s">
        <v>11</v>
      </c>
      <c r="B19" s="12" t="s">
        <v>38</v>
      </c>
      <c r="C19" s="35">
        <v>120</v>
      </c>
      <c r="D19" s="35">
        <v>15.1</v>
      </c>
      <c r="E19" s="35">
        <v>9.4</v>
      </c>
      <c r="F19" s="35">
        <v>13.7</v>
      </c>
      <c r="G19" s="35">
        <v>221.1</v>
      </c>
      <c r="H19" s="14" t="s">
        <v>78</v>
      </c>
      <c r="I19" s="75">
        <f t="shared" si="0"/>
        <v>0.15061820906706633</v>
      </c>
    </row>
    <row r="20" spans="1:9" ht="23.25" customHeight="1">
      <c r="A20" s="112"/>
      <c r="B20" s="8" t="s">
        <v>81</v>
      </c>
      <c r="C20" s="23">
        <v>30</v>
      </c>
      <c r="D20" s="23">
        <v>1.44</v>
      </c>
      <c r="E20" s="23">
        <v>8.4</v>
      </c>
      <c r="F20" s="23">
        <v>23.31</v>
      </c>
      <c r="G20" s="23">
        <v>106.6</v>
      </c>
      <c r="H20" s="13" t="s">
        <v>102</v>
      </c>
      <c r="I20" s="75">
        <f t="shared" si="0"/>
        <v>7.2618277189277575E-2</v>
      </c>
    </row>
    <row r="21" spans="1:9" ht="15.75">
      <c r="A21" s="112"/>
      <c r="B21" s="8" t="s">
        <v>12</v>
      </c>
      <c r="C21" s="23">
        <v>180</v>
      </c>
      <c r="D21" s="23">
        <v>3.5999999999999997E-2</v>
      </c>
      <c r="E21" s="23">
        <v>0</v>
      </c>
      <c r="F21" s="23">
        <v>11.6</v>
      </c>
      <c r="G21" s="23">
        <v>44.3</v>
      </c>
      <c r="H21" s="14" t="s">
        <v>234</v>
      </c>
      <c r="I21" s="75">
        <f t="shared" si="0"/>
        <v>3.0178139582410848E-2</v>
      </c>
    </row>
    <row r="22" spans="1:9" ht="15.75">
      <c r="A22" s="112"/>
      <c r="B22" s="7" t="s">
        <v>18</v>
      </c>
      <c r="C22" s="35">
        <v>20</v>
      </c>
      <c r="D22" s="35">
        <v>1.4</v>
      </c>
      <c r="E22" s="35">
        <v>0.16</v>
      </c>
      <c r="F22" s="35">
        <v>9.61</v>
      </c>
      <c r="G22" s="35">
        <v>44.85</v>
      </c>
      <c r="H22" s="35" t="s">
        <v>96</v>
      </c>
      <c r="I22" s="75">
        <f t="shared" si="0"/>
        <v>3.0552811744269225E-2</v>
      </c>
    </row>
    <row r="23" spans="1:9" ht="24.75" customHeight="1">
      <c r="A23" s="113"/>
      <c r="B23" s="30" t="s">
        <v>47</v>
      </c>
      <c r="C23" s="36">
        <f>SUM(C19:C22)</f>
        <v>350</v>
      </c>
      <c r="D23" s="36">
        <f>SUM(D19:D22)</f>
        <v>17.975999999999999</v>
      </c>
      <c r="E23" s="36">
        <f>SUM(E19:E22)</f>
        <v>17.96</v>
      </c>
      <c r="F23" s="36">
        <f>SUM(F19:F22)</f>
        <v>58.22</v>
      </c>
      <c r="G23" s="36">
        <f>SUM(G19:G22)</f>
        <v>416.85</v>
      </c>
      <c r="H23" s="25"/>
      <c r="I23" s="75">
        <f t="shared" si="0"/>
        <v>0.28396743758302401</v>
      </c>
    </row>
    <row r="24" spans="1:9" ht="24.75" customHeight="1">
      <c r="A24" s="17"/>
      <c r="B24" s="30" t="s">
        <v>13</v>
      </c>
      <c r="C24" s="24">
        <f>C9+C10+C18+C23</f>
        <v>1490</v>
      </c>
      <c r="D24" s="24">
        <f>D9+D10+D18+D23</f>
        <v>56.286000000000001</v>
      </c>
      <c r="E24" s="24">
        <f>E9+E10+E18+E23</f>
        <v>50.28</v>
      </c>
      <c r="F24" s="24">
        <f>F9+F10+F18+F23</f>
        <v>212.9</v>
      </c>
      <c r="G24" s="24">
        <f>G9+G10+G18+G23</f>
        <v>1467.9499999999998</v>
      </c>
      <c r="H24" s="25"/>
      <c r="I24" s="75">
        <f t="shared" ref="I24" si="3">G24/$G$24</f>
        <v>1</v>
      </c>
    </row>
  </sheetData>
  <mergeCells count="11">
    <mergeCell ref="I2:I3"/>
    <mergeCell ref="A4:A9"/>
    <mergeCell ref="A12:A18"/>
    <mergeCell ref="A19:A23"/>
    <mergeCell ref="A1:H1"/>
    <mergeCell ref="A2:A3"/>
    <mergeCell ref="B2:B3"/>
    <mergeCell ref="C2:C3"/>
    <mergeCell ref="D2:F2"/>
    <mergeCell ref="G2:G3"/>
    <mergeCell ref="H2:H3"/>
  </mergeCells>
  <pageMargins left="0.7" right="0.7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topLeftCell="A10" workbookViewId="0">
      <selection activeCell="B23" sqref="B23:G23"/>
    </sheetView>
  </sheetViews>
  <sheetFormatPr defaultRowHeight="15"/>
  <cols>
    <col min="2" max="2" width="32.42578125" customWidth="1"/>
    <col min="3" max="3" width="10.140625" customWidth="1"/>
    <col min="7" max="7" width="10.5703125" customWidth="1"/>
    <col min="9" max="9" width="10.7109375" customWidth="1"/>
  </cols>
  <sheetData>
    <row r="1" spans="1:9" ht="18.75">
      <c r="A1" s="108" t="s">
        <v>278</v>
      </c>
      <c r="B1" s="108"/>
      <c r="C1" s="108"/>
      <c r="D1" s="108"/>
      <c r="E1" s="108"/>
      <c r="F1" s="108"/>
      <c r="G1" s="108"/>
      <c r="H1" s="108"/>
    </row>
    <row r="2" spans="1:9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4</v>
      </c>
      <c r="I2" s="109" t="s">
        <v>175</v>
      </c>
    </row>
    <row r="3" spans="1:9" ht="25.5">
      <c r="A3" s="110"/>
      <c r="B3" s="107"/>
      <c r="C3" s="107"/>
      <c r="D3" s="95" t="s">
        <v>5</v>
      </c>
      <c r="E3" s="95" t="s">
        <v>6</v>
      </c>
      <c r="F3" s="95" t="s">
        <v>7</v>
      </c>
      <c r="G3" s="107"/>
      <c r="H3" s="107"/>
      <c r="I3" s="110"/>
    </row>
    <row r="4" spans="1:9" ht="31.5">
      <c r="A4" s="111" t="s">
        <v>8</v>
      </c>
      <c r="B4" s="29" t="s">
        <v>264</v>
      </c>
      <c r="C4" s="57">
        <v>180</v>
      </c>
      <c r="D4" s="40">
        <v>4.2</v>
      </c>
      <c r="E4" s="40">
        <v>5.4</v>
      </c>
      <c r="F4" s="40">
        <v>19.3</v>
      </c>
      <c r="G4" s="39">
        <v>139.9</v>
      </c>
      <c r="H4" s="14" t="s">
        <v>263</v>
      </c>
      <c r="I4" s="75">
        <f t="shared" ref="I4:I21" si="0">G4/$G$24</f>
        <v>8.7260252611882125E-2</v>
      </c>
    </row>
    <row r="5" spans="1:9" ht="15.75">
      <c r="A5" s="112"/>
      <c r="B5" s="8" t="s">
        <v>9</v>
      </c>
      <c r="C5" s="23">
        <v>180</v>
      </c>
      <c r="D5" s="23">
        <v>2.8</v>
      </c>
      <c r="E5" s="23">
        <v>2.9</v>
      </c>
      <c r="F5" s="23">
        <v>13.6</v>
      </c>
      <c r="G5" s="23">
        <v>99.7</v>
      </c>
      <c r="H5" s="14" t="s">
        <v>94</v>
      </c>
      <c r="I5" s="75">
        <f t="shared" si="0"/>
        <v>6.2186184313113992E-2</v>
      </c>
    </row>
    <row r="6" spans="1:9" ht="15.75">
      <c r="A6" s="112"/>
      <c r="B6" s="29" t="s">
        <v>226</v>
      </c>
      <c r="C6" s="64">
        <v>30</v>
      </c>
      <c r="D6" s="40">
        <v>2.3199999999999998</v>
      </c>
      <c r="E6" s="40">
        <v>0.9</v>
      </c>
      <c r="F6" s="40">
        <v>16.11</v>
      </c>
      <c r="G6" s="39">
        <v>71.400000000000006</v>
      </c>
      <c r="H6" s="41" t="s">
        <v>287</v>
      </c>
      <c r="I6" s="75">
        <f t="shared" si="0"/>
        <v>4.4534539217215036E-2</v>
      </c>
    </row>
    <row r="7" spans="1:9" ht="15.75">
      <c r="A7" s="112"/>
      <c r="B7" s="12" t="s">
        <v>227</v>
      </c>
      <c r="C7" s="64">
        <v>5</v>
      </c>
      <c r="D7" s="40">
        <v>0.02</v>
      </c>
      <c r="E7" s="40">
        <v>3.5</v>
      </c>
      <c r="F7" s="40">
        <v>0.03</v>
      </c>
      <c r="G7" s="39">
        <v>32.700000000000003</v>
      </c>
      <c r="H7" s="41" t="s">
        <v>288</v>
      </c>
      <c r="I7" s="75">
        <f t="shared" si="0"/>
        <v>2.0396070481833777E-2</v>
      </c>
    </row>
    <row r="8" spans="1:9" ht="15.75">
      <c r="A8" s="112"/>
      <c r="B8" s="9" t="s">
        <v>34</v>
      </c>
      <c r="C8" s="35">
        <v>5</v>
      </c>
      <c r="D8" s="35">
        <v>1.1000000000000001</v>
      </c>
      <c r="E8" s="35">
        <v>1.2</v>
      </c>
      <c r="F8" s="35">
        <v>0</v>
      </c>
      <c r="G8" s="35">
        <v>16.399999999999999</v>
      </c>
      <c r="H8" s="14" t="s">
        <v>91</v>
      </c>
      <c r="I8" s="75">
        <f t="shared" si="0"/>
        <v>1.0229221893029782E-2</v>
      </c>
    </row>
    <row r="9" spans="1:9" ht="22.5" customHeight="1">
      <c r="A9" s="113"/>
      <c r="B9" s="30" t="s">
        <v>47</v>
      </c>
      <c r="C9" s="24">
        <f t="shared" ref="C9:G9" si="1">SUM(C4:C8)</f>
        <v>400</v>
      </c>
      <c r="D9" s="24">
        <f t="shared" si="1"/>
        <v>10.44</v>
      </c>
      <c r="E9" s="24">
        <f t="shared" si="1"/>
        <v>13.9</v>
      </c>
      <c r="F9" s="24">
        <f t="shared" si="1"/>
        <v>49.04</v>
      </c>
      <c r="G9" s="24">
        <f t="shared" si="1"/>
        <v>360.09999999999997</v>
      </c>
      <c r="H9" s="16"/>
      <c r="I9" s="75">
        <f t="shared" si="0"/>
        <v>0.22460626851707466</v>
      </c>
    </row>
    <row r="10" spans="1:9" ht="30" customHeight="1">
      <c r="A10" s="22" t="s">
        <v>58</v>
      </c>
      <c r="B10" s="6" t="s">
        <v>50</v>
      </c>
      <c r="C10" s="36">
        <v>100</v>
      </c>
      <c r="D10" s="24">
        <v>0.4</v>
      </c>
      <c r="E10" s="24">
        <v>0.4</v>
      </c>
      <c r="F10" s="24">
        <v>9.8000000000000007</v>
      </c>
      <c r="G10" s="24">
        <v>42.6</v>
      </c>
      <c r="H10" s="14"/>
      <c r="I10" s="75">
        <f t="shared" si="0"/>
        <v>2.6571027600187119E-2</v>
      </c>
    </row>
    <row r="11" spans="1:9" ht="60.75" customHeight="1">
      <c r="A11" s="70"/>
      <c r="B11" s="12" t="s">
        <v>246</v>
      </c>
      <c r="C11" s="23">
        <v>60</v>
      </c>
      <c r="D11" s="23">
        <v>0.85</v>
      </c>
      <c r="E11" s="23">
        <v>5.37</v>
      </c>
      <c r="F11" s="23">
        <v>6.58</v>
      </c>
      <c r="G11" s="23">
        <v>83.8</v>
      </c>
      <c r="H11" s="13" t="s">
        <v>265</v>
      </c>
      <c r="I11" s="75">
        <f t="shared" si="0"/>
        <v>5.2268828941213159E-2</v>
      </c>
    </row>
    <row r="12" spans="1:9" ht="28.5" customHeight="1">
      <c r="A12" s="111" t="s">
        <v>59</v>
      </c>
      <c r="B12" s="32" t="s">
        <v>269</v>
      </c>
      <c r="C12" s="57">
        <v>200</v>
      </c>
      <c r="D12" s="40">
        <v>1.64</v>
      </c>
      <c r="E12" s="40">
        <v>4.1399999999999997</v>
      </c>
      <c r="F12" s="40">
        <v>9.82</v>
      </c>
      <c r="G12" s="39">
        <v>87.8</v>
      </c>
      <c r="H12" s="100" t="s">
        <v>270</v>
      </c>
      <c r="I12" s="75">
        <f t="shared" si="0"/>
        <v>5.4763761110244814E-2</v>
      </c>
    </row>
    <row r="13" spans="1:9" ht="15.75">
      <c r="A13" s="112"/>
      <c r="B13" s="8" t="s">
        <v>266</v>
      </c>
      <c r="C13" s="23">
        <v>120</v>
      </c>
      <c r="D13" s="23">
        <v>27.4</v>
      </c>
      <c r="E13" s="23">
        <v>10</v>
      </c>
      <c r="F13" s="23">
        <v>3.63</v>
      </c>
      <c r="G13" s="23">
        <v>235.1</v>
      </c>
      <c r="H13" s="14" t="s">
        <v>267</v>
      </c>
      <c r="I13" s="75">
        <f t="shared" si="0"/>
        <v>0.14663963823483547</v>
      </c>
    </row>
    <row r="14" spans="1:9" ht="18.75" customHeight="1">
      <c r="A14" s="112"/>
      <c r="B14" s="59" t="s">
        <v>140</v>
      </c>
      <c r="C14" s="57">
        <v>30</v>
      </c>
      <c r="D14" s="40">
        <v>0.9</v>
      </c>
      <c r="E14" s="40">
        <v>1.55</v>
      </c>
      <c r="F14" s="40">
        <v>2.46</v>
      </c>
      <c r="G14" s="39">
        <v>30.1</v>
      </c>
      <c r="H14" s="14" t="s">
        <v>268</v>
      </c>
      <c r="I14" s="75">
        <f t="shared" si="0"/>
        <v>1.8774364571963201E-2</v>
      </c>
    </row>
    <row r="15" spans="1:9" ht="15.75">
      <c r="A15" s="112"/>
      <c r="B15" s="8" t="s">
        <v>16</v>
      </c>
      <c r="C15" s="57">
        <v>180</v>
      </c>
      <c r="D15" s="40">
        <v>0.9</v>
      </c>
      <c r="E15" s="40">
        <v>0</v>
      </c>
      <c r="F15" s="40">
        <v>32.9</v>
      </c>
      <c r="G15" s="39">
        <v>129</v>
      </c>
      <c r="H15" s="14" t="s">
        <v>123</v>
      </c>
      <c r="I15" s="75">
        <f t="shared" si="0"/>
        <v>8.0461562451270854E-2</v>
      </c>
    </row>
    <row r="16" spans="1:9" ht="15.75">
      <c r="A16" s="112"/>
      <c r="B16" s="7" t="s">
        <v>17</v>
      </c>
      <c r="C16" s="23">
        <v>40</v>
      </c>
      <c r="D16" s="61">
        <v>2.6</v>
      </c>
      <c r="E16" s="61">
        <v>0.48</v>
      </c>
      <c r="F16" s="61">
        <v>16.7</v>
      </c>
      <c r="G16" s="61">
        <v>72.400000000000006</v>
      </c>
      <c r="H16" s="35" t="s">
        <v>210</v>
      </c>
      <c r="I16" s="75">
        <f t="shared" si="0"/>
        <v>4.5158272259472949E-2</v>
      </c>
    </row>
    <row r="17" spans="1:9" ht="15.75">
      <c r="A17" s="112"/>
      <c r="B17" s="7" t="s">
        <v>18</v>
      </c>
      <c r="C17" s="35">
        <v>20</v>
      </c>
      <c r="D17" s="35">
        <v>1.95</v>
      </c>
      <c r="E17" s="35">
        <v>0.2</v>
      </c>
      <c r="F17" s="35">
        <v>12.84</v>
      </c>
      <c r="G17" s="35">
        <v>46.8</v>
      </c>
      <c r="H17" s="35" t="s">
        <v>96</v>
      </c>
      <c r="I17" s="75">
        <f t="shared" si="0"/>
        <v>2.9190706377670354E-2</v>
      </c>
    </row>
    <row r="18" spans="1:9" ht="15.75">
      <c r="A18" s="113"/>
      <c r="B18" s="33" t="s">
        <v>47</v>
      </c>
      <c r="C18" s="24">
        <f t="shared" ref="C18:G18" si="2">SUM(C12:C17)</f>
        <v>590</v>
      </c>
      <c r="D18" s="24">
        <f t="shared" si="2"/>
        <v>35.39</v>
      </c>
      <c r="E18" s="24">
        <f t="shared" si="2"/>
        <v>16.37</v>
      </c>
      <c r="F18" s="24">
        <f t="shared" si="2"/>
        <v>78.350000000000009</v>
      </c>
      <c r="G18" s="24">
        <f t="shared" si="2"/>
        <v>601.19999999999993</v>
      </c>
      <c r="H18" s="25"/>
      <c r="I18" s="75">
        <f t="shared" si="0"/>
        <v>0.3749883050054576</v>
      </c>
    </row>
    <row r="19" spans="1:9" ht="22.5" customHeight="1">
      <c r="A19" s="111" t="s">
        <v>11</v>
      </c>
      <c r="B19" s="19" t="s">
        <v>26</v>
      </c>
      <c r="C19" s="23">
        <v>110</v>
      </c>
      <c r="D19" s="23">
        <v>5.4</v>
      </c>
      <c r="E19" s="23">
        <v>8.3000000000000007</v>
      </c>
      <c r="F19" s="23">
        <v>2.5</v>
      </c>
      <c r="G19" s="23">
        <v>163.6</v>
      </c>
      <c r="H19" s="23" t="s">
        <v>131</v>
      </c>
      <c r="I19" s="75">
        <f t="shared" si="0"/>
        <v>0.10204272571339466</v>
      </c>
    </row>
    <row r="20" spans="1:9" ht="15.75">
      <c r="A20" s="112"/>
      <c r="B20" s="12" t="s">
        <v>293</v>
      </c>
      <c r="C20" s="35">
        <v>70</v>
      </c>
      <c r="D20" s="35">
        <v>4.3</v>
      </c>
      <c r="E20" s="35">
        <v>4.2</v>
      </c>
      <c r="F20" s="35">
        <v>41</v>
      </c>
      <c r="G20" s="35">
        <v>240.3</v>
      </c>
      <c r="H20" s="35" t="s">
        <v>296</v>
      </c>
      <c r="I20" s="75">
        <f t="shared" si="0"/>
        <v>0.14988305005457664</v>
      </c>
    </row>
    <row r="21" spans="1:9" ht="15.75">
      <c r="A21" s="112"/>
      <c r="B21" s="8" t="s">
        <v>218</v>
      </c>
      <c r="C21" s="23">
        <v>200</v>
      </c>
      <c r="D21" s="23">
        <v>5</v>
      </c>
      <c r="E21" s="23">
        <v>5.36</v>
      </c>
      <c r="F21" s="23">
        <v>17.82</v>
      </c>
      <c r="G21" s="23">
        <v>150.6</v>
      </c>
      <c r="H21" s="23" t="s">
        <v>219</v>
      </c>
      <c r="I21" s="75">
        <f t="shared" si="0"/>
        <v>9.3934196164041792E-2</v>
      </c>
    </row>
    <row r="22" spans="1:9" ht="15.75">
      <c r="A22" s="112"/>
      <c r="B22" s="7" t="s">
        <v>18</v>
      </c>
      <c r="C22" s="35">
        <v>20</v>
      </c>
      <c r="D22" s="35">
        <v>1.4</v>
      </c>
      <c r="E22" s="35">
        <v>0.16</v>
      </c>
      <c r="F22" s="35">
        <v>9.61</v>
      </c>
      <c r="G22" s="35">
        <v>44.85</v>
      </c>
      <c r="H22" s="35" t="s">
        <v>96</v>
      </c>
      <c r="I22" s="75"/>
    </row>
    <row r="23" spans="1:9" ht="21.75" customHeight="1">
      <c r="A23" s="113"/>
      <c r="B23" s="30" t="s">
        <v>47</v>
      </c>
      <c r="C23" s="36">
        <f>SUM(C19:C22)</f>
        <v>400</v>
      </c>
      <c r="D23" s="36">
        <f>SUM(D19:D22)</f>
        <v>16.099999999999998</v>
      </c>
      <c r="E23" s="36">
        <f>SUM(E19:E22)</f>
        <v>18.02</v>
      </c>
      <c r="F23" s="36">
        <f>SUM(F19:F22)</f>
        <v>70.930000000000007</v>
      </c>
      <c r="G23" s="36">
        <f>SUM(G19:G22)</f>
        <v>599.35</v>
      </c>
      <c r="H23" s="35" t="s">
        <v>96</v>
      </c>
      <c r="I23" s="75">
        <f>G23/$G$24</f>
        <v>0.37383439887728054</v>
      </c>
    </row>
    <row r="24" spans="1:9" ht="22.5" customHeight="1">
      <c r="A24" s="17"/>
      <c r="B24" s="30" t="s">
        <v>13</v>
      </c>
      <c r="C24" s="24">
        <f>C9+C10+C18+C23</f>
        <v>1490</v>
      </c>
      <c r="D24" s="24">
        <f>D9+D10+D18+D23</f>
        <v>62.33</v>
      </c>
      <c r="E24" s="24">
        <f>E9+E10+E18+E23</f>
        <v>48.69</v>
      </c>
      <c r="F24" s="24">
        <f>F9+F10+F18+F23</f>
        <v>208.12</v>
      </c>
      <c r="G24" s="24">
        <f>G9+G10+G18+G23</f>
        <v>1603.25</v>
      </c>
      <c r="H24" s="25"/>
      <c r="I24" s="75">
        <f t="shared" ref="I24" si="3">G24/$G$24</f>
        <v>1</v>
      </c>
    </row>
  </sheetData>
  <mergeCells count="11">
    <mergeCell ref="I2:I3"/>
    <mergeCell ref="A4:A9"/>
    <mergeCell ref="A12:A18"/>
    <mergeCell ref="A19:A23"/>
    <mergeCell ref="A1:H1"/>
    <mergeCell ref="A2:A3"/>
    <mergeCell ref="B2:B3"/>
    <mergeCell ref="C2:C3"/>
    <mergeCell ref="D2:F2"/>
    <mergeCell ref="G2:G3"/>
    <mergeCell ref="H2:H3"/>
  </mergeCells>
  <pageMargins left="0.7" right="0.7" top="0.75" bottom="0.75" header="0.3" footer="0.3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25"/>
  <sheetViews>
    <sheetView topLeftCell="A10" workbookViewId="0">
      <selection activeCell="K8" sqref="K8"/>
    </sheetView>
  </sheetViews>
  <sheetFormatPr defaultRowHeight="15"/>
  <cols>
    <col min="2" max="2" width="28.5703125" customWidth="1"/>
    <col min="3" max="3" width="9.85546875" customWidth="1"/>
    <col min="4" max="4" width="8.140625" customWidth="1"/>
    <col min="7" max="7" width="11" customWidth="1"/>
    <col min="9" max="9" width="10.140625" customWidth="1"/>
  </cols>
  <sheetData>
    <row r="1" spans="1:9" ht="18.75">
      <c r="A1" s="108" t="s">
        <v>277</v>
      </c>
      <c r="B1" s="108"/>
      <c r="C1" s="108"/>
      <c r="D1" s="108"/>
      <c r="E1" s="108"/>
      <c r="F1" s="108"/>
      <c r="G1" s="108"/>
      <c r="H1" s="108"/>
    </row>
    <row r="2" spans="1:9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4</v>
      </c>
      <c r="I2" s="109" t="s">
        <v>175</v>
      </c>
    </row>
    <row r="3" spans="1:9" ht="25.5">
      <c r="A3" s="110"/>
      <c r="B3" s="107"/>
      <c r="C3" s="107"/>
      <c r="D3" s="95" t="s">
        <v>5</v>
      </c>
      <c r="E3" s="95" t="s">
        <v>6</v>
      </c>
      <c r="F3" s="95" t="s">
        <v>7</v>
      </c>
      <c r="G3" s="107"/>
      <c r="H3" s="107"/>
      <c r="I3" s="110"/>
    </row>
    <row r="4" spans="1:9" ht="31.5">
      <c r="A4" s="111" t="s">
        <v>8</v>
      </c>
      <c r="B4" s="29" t="s">
        <v>150</v>
      </c>
      <c r="C4" s="23">
        <v>180</v>
      </c>
      <c r="D4" s="23">
        <v>4.9000000000000004</v>
      </c>
      <c r="E4" s="23">
        <v>6.4</v>
      </c>
      <c r="F4" s="23">
        <v>24.4</v>
      </c>
      <c r="G4" s="23">
        <v>167.5</v>
      </c>
      <c r="H4" s="14" t="s">
        <v>151</v>
      </c>
      <c r="I4" s="75">
        <f t="shared" ref="I4:I20" si="0">G4/$G$25</f>
        <v>0.11881454999432528</v>
      </c>
    </row>
    <row r="5" spans="1:9" ht="31.5">
      <c r="A5" s="112"/>
      <c r="B5" s="12" t="s">
        <v>209</v>
      </c>
      <c r="C5" s="35">
        <v>180</v>
      </c>
      <c r="D5" s="35">
        <v>2.52</v>
      </c>
      <c r="E5" s="35">
        <v>2.5</v>
      </c>
      <c r="F5" s="35">
        <v>15.1</v>
      </c>
      <c r="G5" s="35">
        <v>103.3</v>
      </c>
      <c r="H5" s="35" t="s">
        <v>111</v>
      </c>
      <c r="I5" s="75">
        <f t="shared" si="0"/>
        <v>7.3274883668142096E-2</v>
      </c>
    </row>
    <row r="6" spans="1:9" ht="15.75">
      <c r="A6" s="112"/>
      <c r="B6" s="29" t="s">
        <v>226</v>
      </c>
      <c r="C6" s="64">
        <v>30</v>
      </c>
      <c r="D6" s="40">
        <v>2.3199999999999998</v>
      </c>
      <c r="E6" s="40">
        <v>0.9</v>
      </c>
      <c r="F6" s="40">
        <v>16.11</v>
      </c>
      <c r="G6" s="39">
        <v>71.400000000000006</v>
      </c>
      <c r="H6" s="41" t="s">
        <v>287</v>
      </c>
      <c r="I6" s="75">
        <f t="shared" si="0"/>
        <v>5.0646918624446716E-2</v>
      </c>
    </row>
    <row r="7" spans="1:9" ht="15.75">
      <c r="A7" s="112"/>
      <c r="B7" s="12" t="s">
        <v>227</v>
      </c>
      <c r="C7" s="64">
        <v>5</v>
      </c>
      <c r="D7" s="40">
        <v>0.02</v>
      </c>
      <c r="E7" s="40">
        <v>3.5</v>
      </c>
      <c r="F7" s="40">
        <v>0.03</v>
      </c>
      <c r="G7" s="39">
        <v>32.700000000000003</v>
      </c>
      <c r="H7" s="41" t="s">
        <v>288</v>
      </c>
      <c r="I7" s="75">
        <f t="shared" si="0"/>
        <v>2.319543752128022E-2</v>
      </c>
    </row>
    <row r="8" spans="1:9" ht="15.75">
      <c r="A8" s="112"/>
      <c r="B8" s="9" t="s">
        <v>34</v>
      </c>
      <c r="C8" s="35">
        <v>5</v>
      </c>
      <c r="D8" s="35">
        <v>1.1000000000000001</v>
      </c>
      <c r="E8" s="35">
        <v>1.2</v>
      </c>
      <c r="F8" s="35">
        <v>0</v>
      </c>
      <c r="G8" s="35">
        <v>16.399999999999999</v>
      </c>
      <c r="H8" s="14" t="s">
        <v>91</v>
      </c>
      <c r="I8" s="75">
        <f t="shared" si="0"/>
        <v>1.1633185790489161E-2</v>
      </c>
    </row>
    <row r="9" spans="1:9" ht="25.5" customHeight="1">
      <c r="A9" s="113"/>
      <c r="B9" s="30" t="s">
        <v>47</v>
      </c>
      <c r="C9" s="24">
        <f t="shared" ref="C9:G9" si="1">SUM(C4:C8)</f>
        <v>400</v>
      </c>
      <c r="D9" s="24">
        <f t="shared" si="1"/>
        <v>10.86</v>
      </c>
      <c r="E9" s="24">
        <f t="shared" si="1"/>
        <v>14.5</v>
      </c>
      <c r="F9" s="24">
        <f t="shared" si="1"/>
        <v>55.64</v>
      </c>
      <c r="G9" s="24">
        <f t="shared" si="1"/>
        <v>391.3</v>
      </c>
      <c r="H9" s="16"/>
      <c r="I9" s="75">
        <f t="shared" si="0"/>
        <v>0.27756497559868348</v>
      </c>
    </row>
    <row r="10" spans="1:9" ht="28.5" customHeight="1">
      <c r="A10" s="22" t="s">
        <v>58</v>
      </c>
      <c r="B10" s="6" t="s">
        <v>50</v>
      </c>
      <c r="C10" s="36">
        <v>100</v>
      </c>
      <c r="D10" s="36">
        <v>0.8</v>
      </c>
      <c r="E10" s="36">
        <v>0.8</v>
      </c>
      <c r="F10" s="36">
        <v>19.600000000000001</v>
      </c>
      <c r="G10" s="36">
        <v>85.36</v>
      </c>
      <c r="H10" s="14"/>
      <c r="I10" s="75">
        <f t="shared" si="0"/>
        <v>6.0549313358302125E-2</v>
      </c>
    </row>
    <row r="11" spans="1:9" ht="47.25" customHeight="1">
      <c r="A11" s="70"/>
      <c r="B11" s="29" t="s">
        <v>279</v>
      </c>
      <c r="C11" s="23">
        <v>45</v>
      </c>
      <c r="D11" s="23">
        <v>0.9</v>
      </c>
      <c r="E11" s="23">
        <v>1.35</v>
      </c>
      <c r="F11" s="23">
        <v>5</v>
      </c>
      <c r="G11" s="23">
        <v>31.1</v>
      </c>
      <c r="H11" s="14" t="s">
        <v>238</v>
      </c>
      <c r="I11" s="75">
        <f t="shared" si="0"/>
        <v>2.2060492566110545E-2</v>
      </c>
    </row>
    <row r="12" spans="1:9" ht="33.75" customHeight="1">
      <c r="A12" s="111" t="s">
        <v>59</v>
      </c>
      <c r="B12" s="32" t="s">
        <v>89</v>
      </c>
      <c r="C12" s="57">
        <v>200</v>
      </c>
      <c r="D12" s="40">
        <v>1.94</v>
      </c>
      <c r="E12" s="40">
        <v>3</v>
      </c>
      <c r="F12" s="40">
        <v>14.02</v>
      </c>
      <c r="G12" s="39">
        <v>95.8</v>
      </c>
      <c r="H12" s="102" t="s">
        <v>95</v>
      </c>
      <c r="I12" s="75">
        <f t="shared" si="0"/>
        <v>6.7954829190784244E-2</v>
      </c>
    </row>
    <row r="13" spans="1:9" ht="15.75">
      <c r="A13" s="112"/>
      <c r="B13" s="8" t="s">
        <v>282</v>
      </c>
      <c r="C13" s="23">
        <v>100</v>
      </c>
      <c r="D13" s="23">
        <v>4.9400000000000004</v>
      </c>
      <c r="E13" s="23">
        <v>4.9400000000000004</v>
      </c>
      <c r="F13" s="23">
        <v>30.68</v>
      </c>
      <c r="G13" s="23">
        <v>180.6</v>
      </c>
      <c r="H13" s="14" t="s">
        <v>283</v>
      </c>
      <c r="I13" s="75">
        <f t="shared" si="0"/>
        <v>0.12810691181477699</v>
      </c>
    </row>
    <row r="14" spans="1:9" ht="15.75">
      <c r="A14" s="112"/>
      <c r="B14" s="59" t="s">
        <v>280</v>
      </c>
      <c r="C14" s="57">
        <v>80</v>
      </c>
      <c r="D14" s="40">
        <v>11.7</v>
      </c>
      <c r="E14" s="40">
        <v>12</v>
      </c>
      <c r="F14" s="40">
        <v>6.9</v>
      </c>
      <c r="G14" s="39">
        <v>201</v>
      </c>
      <c r="H14" s="14" t="s">
        <v>285</v>
      </c>
      <c r="I14" s="75">
        <f t="shared" si="0"/>
        <v>0.14257745999319033</v>
      </c>
    </row>
    <row r="15" spans="1:9" ht="15.75">
      <c r="A15" s="112"/>
      <c r="B15" s="8" t="s">
        <v>281</v>
      </c>
      <c r="C15" s="57">
        <v>200</v>
      </c>
      <c r="D15" s="40">
        <v>0.02</v>
      </c>
      <c r="E15" s="40">
        <v>0</v>
      </c>
      <c r="F15" s="40">
        <v>0.36</v>
      </c>
      <c r="G15" s="39">
        <v>2.8</v>
      </c>
      <c r="H15" s="14" t="s">
        <v>284</v>
      </c>
      <c r="I15" s="75">
        <f t="shared" si="0"/>
        <v>1.9861536715469297E-3</v>
      </c>
    </row>
    <row r="16" spans="1:9" ht="15.75">
      <c r="A16" s="112"/>
      <c r="B16" s="7" t="s">
        <v>17</v>
      </c>
      <c r="C16" s="23">
        <v>40</v>
      </c>
      <c r="D16" s="61">
        <v>2.6</v>
      </c>
      <c r="E16" s="61">
        <v>0.48</v>
      </c>
      <c r="F16" s="61">
        <v>16.7</v>
      </c>
      <c r="G16" s="61">
        <v>72.400000000000006</v>
      </c>
      <c r="H16" s="35" t="s">
        <v>210</v>
      </c>
      <c r="I16" s="75">
        <f t="shared" si="0"/>
        <v>5.1356259221427766E-2</v>
      </c>
    </row>
    <row r="17" spans="1:9" ht="15.75">
      <c r="A17" s="112"/>
      <c r="B17" s="7" t="s">
        <v>18</v>
      </c>
      <c r="C17" s="35">
        <v>20</v>
      </c>
      <c r="D17" s="35">
        <v>1.95</v>
      </c>
      <c r="E17" s="35">
        <v>0.2</v>
      </c>
      <c r="F17" s="35">
        <v>12.84</v>
      </c>
      <c r="G17" s="35">
        <v>46.8</v>
      </c>
      <c r="H17" s="35" t="s">
        <v>96</v>
      </c>
      <c r="I17" s="75">
        <f t="shared" si="0"/>
        <v>3.3197139938712969E-2</v>
      </c>
    </row>
    <row r="18" spans="1:9" ht="15.75">
      <c r="A18" s="113"/>
      <c r="B18" s="33" t="s">
        <v>47</v>
      </c>
      <c r="C18" s="24">
        <f t="shared" ref="C18:G18" si="2">SUM(C12:C17)</f>
        <v>640</v>
      </c>
      <c r="D18" s="24">
        <f t="shared" si="2"/>
        <v>23.15</v>
      </c>
      <c r="E18" s="24">
        <f t="shared" si="2"/>
        <v>20.62</v>
      </c>
      <c r="F18" s="24">
        <f t="shared" si="2"/>
        <v>81.5</v>
      </c>
      <c r="G18" s="24">
        <f t="shared" si="2"/>
        <v>599.4</v>
      </c>
      <c r="H18" s="25"/>
      <c r="I18" s="75">
        <f t="shared" si="0"/>
        <v>0.42517875383043924</v>
      </c>
    </row>
    <row r="19" spans="1:9" ht="25.5" customHeight="1">
      <c r="A19" s="111" t="s">
        <v>11</v>
      </c>
      <c r="B19" s="19" t="s">
        <v>145</v>
      </c>
      <c r="C19" s="23">
        <v>100</v>
      </c>
      <c r="D19" s="23">
        <v>13.35</v>
      </c>
      <c r="E19" s="23">
        <v>18.600000000000001</v>
      </c>
      <c r="F19" s="23">
        <v>24.7</v>
      </c>
      <c r="G19" s="23">
        <v>290.7</v>
      </c>
      <c r="H19" s="14" t="s">
        <v>148</v>
      </c>
      <c r="I19" s="75">
        <f t="shared" si="0"/>
        <v>0.20620531154239019</v>
      </c>
    </row>
    <row r="20" spans="1:9" ht="15.75">
      <c r="A20" s="112"/>
      <c r="B20" s="19" t="s">
        <v>121</v>
      </c>
      <c r="C20" s="23">
        <v>15</v>
      </c>
      <c r="D20" s="23">
        <v>0.05</v>
      </c>
      <c r="E20" s="23">
        <v>0</v>
      </c>
      <c r="F20" s="23">
        <v>10.1</v>
      </c>
      <c r="G20" s="23">
        <v>34.799999999999997</v>
      </c>
      <c r="H20" s="25" t="s">
        <v>298</v>
      </c>
      <c r="I20" s="75">
        <f t="shared" si="0"/>
        <v>2.4685052774940413E-2</v>
      </c>
    </row>
    <row r="21" spans="1:9" ht="15.75">
      <c r="A21" s="112"/>
      <c r="B21" s="8" t="s">
        <v>135</v>
      </c>
      <c r="C21" s="23">
        <v>180</v>
      </c>
      <c r="D21" s="23">
        <v>9</v>
      </c>
      <c r="E21" s="23">
        <v>5.8</v>
      </c>
      <c r="F21" s="23">
        <v>15.4</v>
      </c>
      <c r="G21" s="23">
        <v>156</v>
      </c>
      <c r="H21" s="14" t="s">
        <v>299</v>
      </c>
      <c r="I21" s="75">
        <f t="shared" ref="I21:I23" si="3">G21/$G$25</f>
        <v>0.11065713312904324</v>
      </c>
    </row>
    <row r="22" spans="1:9" ht="15.75">
      <c r="A22" s="112"/>
      <c r="B22" s="8" t="s">
        <v>81</v>
      </c>
      <c r="C22" s="23">
        <v>25</v>
      </c>
      <c r="D22" s="23">
        <v>2.6</v>
      </c>
      <c r="E22" s="23">
        <v>1.3</v>
      </c>
      <c r="F22" s="23">
        <v>19.2</v>
      </c>
      <c r="G22" s="23">
        <v>104</v>
      </c>
      <c r="H22" s="13" t="s">
        <v>301</v>
      </c>
      <c r="I22" s="75">
        <f t="shared" si="3"/>
        <v>7.3771422086028826E-2</v>
      </c>
    </row>
    <row r="23" spans="1:9" ht="15.75">
      <c r="A23" s="112"/>
      <c r="B23" s="7" t="s">
        <v>18</v>
      </c>
      <c r="C23" s="35">
        <v>20</v>
      </c>
      <c r="D23" s="35">
        <v>1.4</v>
      </c>
      <c r="E23" s="35">
        <v>0.16</v>
      </c>
      <c r="F23" s="35">
        <v>9.1999999999999993</v>
      </c>
      <c r="G23" s="35">
        <v>38.9</v>
      </c>
      <c r="H23" s="35" t="s">
        <v>96</v>
      </c>
      <c r="I23" s="75">
        <f t="shared" si="3"/>
        <v>2.7593349222562704E-2</v>
      </c>
    </row>
    <row r="24" spans="1:9" ht="21.75" customHeight="1">
      <c r="A24" s="113"/>
      <c r="B24" s="30" t="s">
        <v>47</v>
      </c>
      <c r="C24" s="36">
        <f>SUM(C20:C23)</f>
        <v>240</v>
      </c>
      <c r="D24" s="36">
        <f>SUM(D20:D23)</f>
        <v>13.05</v>
      </c>
      <c r="E24" s="36">
        <f>SUM(E20:E23)</f>
        <v>7.26</v>
      </c>
      <c r="F24" s="36">
        <f>SUM(F20:F23)</f>
        <v>53.900000000000006</v>
      </c>
      <c r="G24" s="36">
        <f>SUM(G20:G23)</f>
        <v>333.7</v>
      </c>
      <c r="H24" s="35" t="s">
        <v>96</v>
      </c>
      <c r="I24" s="75">
        <f>G24/$G$25</f>
        <v>0.23670695721257518</v>
      </c>
    </row>
    <row r="25" spans="1:9" ht="23.25" customHeight="1">
      <c r="A25" s="17"/>
      <c r="B25" s="30" t="s">
        <v>13</v>
      </c>
      <c r="C25" s="24">
        <f>C9+C10+C18+C24</f>
        <v>1380</v>
      </c>
      <c r="D25" s="24">
        <f>D9+D10+D18+D24</f>
        <v>47.86</v>
      </c>
      <c r="E25" s="24">
        <f>E9+E10+E18+E24</f>
        <v>43.18</v>
      </c>
      <c r="F25" s="24">
        <f>F9+F10+F18+F24</f>
        <v>210.64000000000001</v>
      </c>
      <c r="G25" s="24">
        <f>G9+G10+G18+G24</f>
        <v>1409.76</v>
      </c>
      <c r="H25" s="25"/>
      <c r="I25" s="75">
        <f t="shared" ref="I25" si="4">G25/$G$25</f>
        <v>1</v>
      </c>
    </row>
  </sheetData>
  <mergeCells count="11">
    <mergeCell ref="I2:I3"/>
    <mergeCell ref="A4:A9"/>
    <mergeCell ref="A12:A18"/>
    <mergeCell ref="A19:A24"/>
    <mergeCell ref="A1:H1"/>
    <mergeCell ref="A2:A3"/>
    <mergeCell ref="B2:B3"/>
    <mergeCell ref="C2:C3"/>
    <mergeCell ref="D2:F2"/>
    <mergeCell ref="G2:G3"/>
    <mergeCell ref="H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7"/>
  <sheetViews>
    <sheetView topLeftCell="A4" workbookViewId="0">
      <selection activeCell="C5" sqref="C5:H5"/>
    </sheetView>
  </sheetViews>
  <sheetFormatPr defaultRowHeight="15"/>
  <cols>
    <col min="2" max="2" width="41" bestFit="1" customWidth="1"/>
    <col min="3" max="3" width="8.7109375" customWidth="1"/>
    <col min="4" max="6" width="8.28515625" customWidth="1"/>
    <col min="7" max="7" width="8.7109375" customWidth="1"/>
    <col min="8" max="8" width="10.7109375" customWidth="1"/>
    <col min="9" max="9" width="13.42578125" customWidth="1"/>
  </cols>
  <sheetData>
    <row r="1" spans="1:21" ht="18.75">
      <c r="A1" s="108" t="s">
        <v>55</v>
      </c>
      <c r="B1" s="108"/>
      <c r="C1" s="108"/>
      <c r="D1" s="108"/>
      <c r="E1" s="108"/>
      <c r="F1" s="108"/>
      <c r="G1" s="108"/>
      <c r="H1" s="108"/>
    </row>
    <row r="2" spans="1:21" ht="15" customHeight="1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4</v>
      </c>
      <c r="I2" s="107" t="s">
        <v>175</v>
      </c>
    </row>
    <row r="3" spans="1:21" ht="25.5">
      <c r="A3" s="110"/>
      <c r="B3" s="107"/>
      <c r="C3" s="107"/>
      <c r="D3" s="3" t="s">
        <v>5</v>
      </c>
      <c r="E3" s="3" t="s">
        <v>6</v>
      </c>
      <c r="F3" s="3" t="s">
        <v>7</v>
      </c>
      <c r="G3" s="107"/>
      <c r="H3" s="107"/>
      <c r="I3" s="107"/>
    </row>
    <row r="4" spans="1:21" ht="31.5">
      <c r="A4" s="117" t="s">
        <v>8</v>
      </c>
      <c r="B4" s="29" t="s">
        <v>229</v>
      </c>
      <c r="C4" s="57">
        <v>180</v>
      </c>
      <c r="D4" s="40">
        <v>5.3</v>
      </c>
      <c r="E4" s="40">
        <v>7.9</v>
      </c>
      <c r="F4" s="40">
        <v>23.1</v>
      </c>
      <c r="G4" s="39">
        <v>190.2</v>
      </c>
      <c r="H4" s="14" t="s">
        <v>286</v>
      </c>
      <c r="I4" s="75">
        <f>G4/$G$25</f>
        <v>0.13450726636257557</v>
      </c>
    </row>
    <row r="5" spans="1:21" ht="15.75">
      <c r="A5" s="118"/>
      <c r="B5" s="12" t="s">
        <v>209</v>
      </c>
      <c r="C5" s="35">
        <v>180</v>
      </c>
      <c r="D5" s="35">
        <v>2.4</v>
      </c>
      <c r="E5" s="35">
        <v>2.4</v>
      </c>
      <c r="F5" s="35">
        <v>13.3</v>
      </c>
      <c r="G5" s="35">
        <v>95.6</v>
      </c>
      <c r="H5" s="35" t="s">
        <v>111</v>
      </c>
      <c r="I5" s="75">
        <f>G5/$G$25</f>
        <v>6.7607227467204128E-2</v>
      </c>
    </row>
    <row r="6" spans="1:21" ht="15.75">
      <c r="A6" s="118"/>
      <c r="B6" s="29" t="s">
        <v>226</v>
      </c>
      <c r="C6" s="64">
        <v>30</v>
      </c>
      <c r="D6" s="40">
        <v>2.3199999999999998</v>
      </c>
      <c r="E6" s="40">
        <v>0.9</v>
      </c>
      <c r="F6" s="40">
        <v>16.11</v>
      </c>
      <c r="G6" s="39">
        <v>71.400000000000006</v>
      </c>
      <c r="H6" s="41" t="s">
        <v>287</v>
      </c>
      <c r="I6" s="75"/>
    </row>
    <row r="7" spans="1:21" ht="15.75">
      <c r="A7" s="118"/>
      <c r="B7" s="12" t="s">
        <v>227</v>
      </c>
      <c r="C7" s="64">
        <v>5</v>
      </c>
      <c r="D7" s="40">
        <v>0.02</v>
      </c>
      <c r="E7" s="40">
        <v>3.5</v>
      </c>
      <c r="F7" s="40">
        <v>0.03</v>
      </c>
      <c r="G7" s="39">
        <v>32.700000000000003</v>
      </c>
      <c r="H7" s="41" t="s">
        <v>288</v>
      </c>
      <c r="I7" s="75">
        <f t="shared" ref="I7:I12" si="0">G7/$G$25</f>
        <v>2.3125066298928611E-2</v>
      </c>
    </row>
    <row r="8" spans="1:21" ht="15.75">
      <c r="A8" s="118"/>
      <c r="B8" s="9" t="s">
        <v>34</v>
      </c>
      <c r="C8" s="35">
        <v>5</v>
      </c>
      <c r="D8" s="35">
        <v>1.1000000000000001</v>
      </c>
      <c r="E8" s="35">
        <v>1.2</v>
      </c>
      <c r="F8" s="35">
        <v>0</v>
      </c>
      <c r="G8" s="35">
        <v>16.399999999999999</v>
      </c>
      <c r="H8" s="14" t="s">
        <v>91</v>
      </c>
      <c r="I8" s="75">
        <f t="shared" si="0"/>
        <v>1.1597892578055938E-2</v>
      </c>
    </row>
    <row r="9" spans="1:21" ht="15.75">
      <c r="A9" s="119"/>
      <c r="B9" s="10" t="s">
        <v>24</v>
      </c>
      <c r="C9" s="36">
        <f t="shared" ref="C9:G9" si="1">SUM(C4:C8)</f>
        <v>400</v>
      </c>
      <c r="D9" s="36">
        <f t="shared" si="1"/>
        <v>11.139999999999999</v>
      </c>
      <c r="E9" s="36">
        <f t="shared" si="1"/>
        <v>15.9</v>
      </c>
      <c r="F9" s="36">
        <f t="shared" si="1"/>
        <v>52.540000000000006</v>
      </c>
      <c r="G9" s="36">
        <f t="shared" si="1"/>
        <v>406.2999999999999</v>
      </c>
      <c r="H9" s="36"/>
      <c r="I9" s="75">
        <f t="shared" si="0"/>
        <v>0.2873307167356175</v>
      </c>
    </row>
    <row r="10" spans="1:21" ht="25.5">
      <c r="A10" s="22" t="s">
        <v>58</v>
      </c>
      <c r="B10" s="6" t="s">
        <v>50</v>
      </c>
      <c r="C10" s="36">
        <v>200</v>
      </c>
      <c r="D10" s="36">
        <v>4.2</v>
      </c>
      <c r="E10" s="36">
        <v>4.2</v>
      </c>
      <c r="F10" s="36">
        <v>12.4</v>
      </c>
      <c r="G10" s="36">
        <v>47.5</v>
      </c>
      <c r="H10" s="36"/>
      <c r="I10" s="75">
        <f t="shared" si="0"/>
        <v>3.3591457162052266E-2</v>
      </c>
    </row>
    <row r="11" spans="1:21" ht="32.25" customHeight="1">
      <c r="A11" s="70"/>
      <c r="B11" s="12" t="s">
        <v>187</v>
      </c>
      <c r="C11" s="35">
        <v>60</v>
      </c>
      <c r="D11" s="61">
        <v>1.1100000000000001</v>
      </c>
      <c r="E11" s="61">
        <v>3.71</v>
      </c>
      <c r="F11" s="61">
        <v>9.3000000000000007</v>
      </c>
      <c r="G11" s="61">
        <v>83.3</v>
      </c>
      <c r="H11" s="35" t="s">
        <v>190</v>
      </c>
      <c r="I11" s="75">
        <f t="shared" si="0"/>
        <v>5.8908808033662177E-2</v>
      </c>
    </row>
    <row r="12" spans="1:21" ht="15.75">
      <c r="A12" s="114" t="s">
        <v>59</v>
      </c>
      <c r="B12" s="12" t="s">
        <v>126</v>
      </c>
      <c r="C12" s="35">
        <v>200</v>
      </c>
      <c r="D12" s="35">
        <v>7.1</v>
      </c>
      <c r="E12" s="35">
        <v>5.2</v>
      </c>
      <c r="F12" s="35">
        <v>14.7</v>
      </c>
      <c r="G12" s="35">
        <v>146.1</v>
      </c>
      <c r="H12" s="35" t="s">
        <v>127</v>
      </c>
      <c r="I12" s="75">
        <f t="shared" si="0"/>
        <v>0.10332025034475442</v>
      </c>
      <c r="L12" s="90"/>
      <c r="M12" s="90"/>
      <c r="N12" s="90"/>
      <c r="O12" s="90"/>
      <c r="P12" s="90"/>
      <c r="Q12" s="90"/>
      <c r="R12" s="90"/>
      <c r="S12" s="90"/>
      <c r="T12" s="90"/>
      <c r="U12" s="90"/>
    </row>
    <row r="13" spans="1:21" ht="19.5" customHeight="1">
      <c r="A13" s="115"/>
      <c r="B13" s="12" t="s">
        <v>292</v>
      </c>
      <c r="C13" s="35">
        <v>80</v>
      </c>
      <c r="D13" s="61">
        <v>13</v>
      </c>
      <c r="E13" s="61">
        <v>12</v>
      </c>
      <c r="F13" s="61">
        <v>5.2</v>
      </c>
      <c r="G13" s="61">
        <v>202.4</v>
      </c>
      <c r="H13" s="14" t="s">
        <v>117</v>
      </c>
      <c r="I13" s="75">
        <f>G13/$G$24</f>
        <v>0.59890516348572265</v>
      </c>
      <c r="L13" s="53"/>
      <c r="M13" s="54"/>
      <c r="N13" s="55"/>
      <c r="O13" s="55"/>
      <c r="P13" s="55"/>
      <c r="Q13" s="54"/>
      <c r="R13" s="54"/>
      <c r="S13" s="51"/>
      <c r="T13" s="90"/>
      <c r="U13" s="90"/>
    </row>
    <row r="14" spans="1:21" ht="19.5" customHeight="1">
      <c r="A14" s="115"/>
      <c r="B14" s="12" t="s">
        <v>161</v>
      </c>
      <c r="C14" s="35">
        <v>120</v>
      </c>
      <c r="D14" s="61">
        <v>2.2799999999999998</v>
      </c>
      <c r="E14" s="61">
        <v>4.5</v>
      </c>
      <c r="F14" s="61">
        <v>11.6</v>
      </c>
      <c r="G14" s="61">
        <v>87.9</v>
      </c>
      <c r="H14" s="14" t="s">
        <v>163</v>
      </c>
      <c r="I14" s="75">
        <f>G14/$G$24</f>
        <v>0.26009764758100307</v>
      </c>
      <c r="L14" s="53"/>
      <c r="M14" s="54"/>
      <c r="N14" s="55"/>
      <c r="O14" s="55"/>
      <c r="P14" s="55"/>
      <c r="Q14" s="54"/>
      <c r="R14" s="54"/>
      <c r="S14" s="51"/>
      <c r="T14" s="90"/>
      <c r="U14" s="90"/>
    </row>
    <row r="15" spans="1:21" ht="15.75">
      <c r="A15" s="115"/>
      <c r="B15" s="63" t="s">
        <v>142</v>
      </c>
      <c r="C15" s="23">
        <v>200</v>
      </c>
      <c r="D15" s="61">
        <v>0.1</v>
      </c>
      <c r="E15" s="61">
        <v>0</v>
      </c>
      <c r="F15" s="61">
        <v>15.1</v>
      </c>
      <c r="G15" s="61">
        <v>65.5</v>
      </c>
      <c r="H15" s="14" t="s">
        <v>115</v>
      </c>
      <c r="I15" s="75">
        <f>G15/$G$24</f>
        <v>0.19381565320313654</v>
      </c>
      <c r="L15" s="90"/>
      <c r="M15" s="90"/>
      <c r="N15" s="90"/>
      <c r="O15" s="90"/>
      <c r="P15" s="90"/>
      <c r="Q15" s="90"/>
      <c r="R15" s="90"/>
      <c r="S15" s="90"/>
      <c r="T15" s="90"/>
      <c r="U15" s="90"/>
    </row>
    <row r="16" spans="1:21" ht="18" customHeight="1">
      <c r="A16" s="115"/>
      <c r="B16" s="7" t="s">
        <v>17</v>
      </c>
      <c r="C16" s="35">
        <v>40</v>
      </c>
      <c r="D16" s="35">
        <v>2.76</v>
      </c>
      <c r="E16" s="35">
        <v>0.5</v>
      </c>
      <c r="F16" s="35">
        <v>17.25</v>
      </c>
      <c r="G16" s="35">
        <v>75.55</v>
      </c>
      <c r="H16" s="35" t="s">
        <v>210</v>
      </c>
      <c r="I16" s="75">
        <f t="shared" ref="I16:I25" si="2">G16/$G$25</f>
        <v>5.3428096601958915E-2</v>
      </c>
      <c r="L16" s="90"/>
      <c r="M16" s="90"/>
      <c r="N16" s="90"/>
      <c r="O16" s="90"/>
      <c r="P16" s="90"/>
      <c r="Q16" s="90"/>
      <c r="R16" s="90"/>
      <c r="S16" s="90"/>
      <c r="T16" s="90"/>
      <c r="U16" s="90"/>
    </row>
    <row r="17" spans="1:21" ht="21.75" customHeight="1">
      <c r="A17" s="115"/>
      <c r="B17" s="7" t="s">
        <v>18</v>
      </c>
      <c r="C17" s="35">
        <v>20</v>
      </c>
      <c r="D17" s="35">
        <v>1.4</v>
      </c>
      <c r="E17" s="35">
        <v>0.16</v>
      </c>
      <c r="F17" s="35">
        <v>9.61</v>
      </c>
      <c r="G17" s="35">
        <v>44.85</v>
      </c>
      <c r="H17" s="35" t="s">
        <v>96</v>
      </c>
      <c r="I17" s="75">
        <f t="shared" si="2"/>
        <v>3.1717407446695663E-2</v>
      </c>
      <c r="L17" s="90"/>
      <c r="M17" s="53"/>
      <c r="N17" s="56"/>
      <c r="O17" s="56"/>
      <c r="P17" s="56"/>
      <c r="Q17" s="56"/>
      <c r="R17" s="56"/>
      <c r="S17" s="56"/>
      <c r="T17" s="51"/>
      <c r="U17" s="76"/>
    </row>
    <row r="18" spans="1:21" ht="24" customHeight="1">
      <c r="A18" s="116"/>
      <c r="B18" s="6" t="s">
        <v>24</v>
      </c>
      <c r="C18" s="36">
        <f t="shared" ref="C18:G18" si="3">SUM(C12:C17)</f>
        <v>660</v>
      </c>
      <c r="D18" s="36">
        <f t="shared" si="3"/>
        <v>26.64</v>
      </c>
      <c r="E18" s="36">
        <f t="shared" si="3"/>
        <v>22.36</v>
      </c>
      <c r="F18" s="36">
        <f t="shared" si="3"/>
        <v>73.460000000000008</v>
      </c>
      <c r="G18" s="36">
        <f t="shared" si="3"/>
        <v>622.29999999999995</v>
      </c>
      <c r="H18" s="36"/>
      <c r="I18" s="75">
        <f t="shared" si="2"/>
        <v>0.44008344825147622</v>
      </c>
      <c r="K18" s="43"/>
      <c r="L18" s="90"/>
      <c r="M18" s="53"/>
      <c r="N18" s="56"/>
      <c r="O18" s="56"/>
      <c r="P18" s="56"/>
      <c r="Q18" s="56"/>
      <c r="R18" s="56"/>
      <c r="S18" s="56"/>
      <c r="T18" s="56"/>
      <c r="U18" s="76"/>
    </row>
    <row r="19" spans="1:21" ht="18" customHeight="1">
      <c r="A19" s="111" t="s">
        <v>11</v>
      </c>
      <c r="B19" s="29" t="s">
        <v>41</v>
      </c>
      <c r="C19" s="39">
        <v>90</v>
      </c>
      <c r="D19" s="40">
        <v>11</v>
      </c>
      <c r="E19" s="40">
        <v>3.2</v>
      </c>
      <c r="F19" s="40">
        <v>1.5</v>
      </c>
      <c r="G19" s="39">
        <v>136</v>
      </c>
      <c r="H19" s="14" t="s">
        <v>103</v>
      </c>
      <c r="I19" s="75">
        <f t="shared" si="2"/>
        <v>9.6177645769244369E-2</v>
      </c>
      <c r="L19" s="90"/>
      <c r="M19" s="53"/>
      <c r="N19" s="56"/>
      <c r="O19" s="56"/>
      <c r="P19" s="56"/>
      <c r="Q19" s="56"/>
      <c r="R19" s="56"/>
      <c r="S19" s="56"/>
      <c r="T19" s="56"/>
      <c r="U19" s="76"/>
    </row>
    <row r="20" spans="1:21" ht="18.75" customHeight="1">
      <c r="A20" s="112"/>
      <c r="B20" s="8" t="s">
        <v>155</v>
      </c>
      <c r="C20" s="23">
        <v>30</v>
      </c>
      <c r="D20" s="23">
        <v>0.39</v>
      </c>
      <c r="E20" s="23">
        <v>1.1100000000000001</v>
      </c>
      <c r="F20" s="23">
        <v>0.8</v>
      </c>
      <c r="G20" s="23">
        <v>17</v>
      </c>
      <c r="H20" s="14" t="s">
        <v>138</v>
      </c>
      <c r="I20" s="75">
        <f t="shared" si="2"/>
        <v>1.2022205721155546E-2</v>
      </c>
      <c r="L20" s="90"/>
      <c r="M20" s="53"/>
      <c r="N20" s="56"/>
      <c r="O20" s="56"/>
      <c r="P20" s="56"/>
      <c r="Q20" s="56"/>
      <c r="R20" s="56"/>
      <c r="S20" s="56"/>
      <c r="T20" s="51"/>
      <c r="U20" s="76"/>
    </row>
    <row r="21" spans="1:21" ht="15.75">
      <c r="A21" s="112"/>
      <c r="B21" s="8" t="s">
        <v>81</v>
      </c>
      <c r="C21" s="23">
        <v>30</v>
      </c>
      <c r="D21" s="23">
        <v>1.44</v>
      </c>
      <c r="E21" s="23">
        <v>8.4</v>
      </c>
      <c r="F21" s="23">
        <v>23.31</v>
      </c>
      <c r="G21" s="23">
        <v>95.8</v>
      </c>
      <c r="H21" s="14"/>
      <c r="I21" s="75">
        <f t="shared" si="2"/>
        <v>6.7748665181570661E-2</v>
      </c>
      <c r="L21" s="90"/>
      <c r="M21" s="90"/>
      <c r="N21" s="90"/>
      <c r="O21" s="90"/>
      <c r="P21" s="90"/>
      <c r="Q21" s="90"/>
      <c r="R21" s="90"/>
      <c r="S21" s="90"/>
      <c r="T21" s="90"/>
      <c r="U21" s="90"/>
    </row>
    <row r="22" spans="1:21" ht="15.75">
      <c r="A22" s="112"/>
      <c r="B22" s="8" t="s">
        <v>12</v>
      </c>
      <c r="C22" s="23">
        <v>180</v>
      </c>
      <c r="D22" s="23">
        <v>3.5999999999999997E-2</v>
      </c>
      <c r="E22" s="23">
        <v>0</v>
      </c>
      <c r="F22" s="23">
        <v>11.6</v>
      </c>
      <c r="G22" s="23">
        <v>44.3</v>
      </c>
      <c r="H22" s="14" t="s">
        <v>234</v>
      </c>
      <c r="I22" s="75">
        <f t="shared" si="2"/>
        <v>3.1328453732187685E-2</v>
      </c>
      <c r="J22" s="43"/>
    </row>
    <row r="23" spans="1:21" ht="15.75">
      <c r="A23" s="112"/>
      <c r="B23" s="7" t="s">
        <v>18</v>
      </c>
      <c r="C23" s="35">
        <v>20</v>
      </c>
      <c r="D23" s="35">
        <v>1.4</v>
      </c>
      <c r="E23" s="35">
        <v>0.16</v>
      </c>
      <c r="F23" s="35">
        <v>9.61</v>
      </c>
      <c r="G23" s="35">
        <v>44.85</v>
      </c>
      <c r="H23" s="35" t="s">
        <v>96</v>
      </c>
      <c r="I23" s="75">
        <f t="shared" si="2"/>
        <v>3.1717407446695663E-2</v>
      </c>
    </row>
    <row r="24" spans="1:21" ht="15.75">
      <c r="A24" s="113"/>
      <c r="B24" s="6" t="s">
        <v>24</v>
      </c>
      <c r="C24" s="36">
        <f t="shared" ref="C24:G24" si="4">SUM(C19:C23)</f>
        <v>350</v>
      </c>
      <c r="D24" s="36">
        <f t="shared" si="4"/>
        <v>14.266</v>
      </c>
      <c r="E24" s="36">
        <f t="shared" si="4"/>
        <v>12.870000000000001</v>
      </c>
      <c r="F24" s="36">
        <f t="shared" si="4"/>
        <v>46.82</v>
      </c>
      <c r="G24" s="36">
        <f t="shared" si="4"/>
        <v>337.95000000000005</v>
      </c>
      <c r="H24" s="36"/>
      <c r="I24" s="75">
        <f t="shared" si="2"/>
        <v>0.23899437785085398</v>
      </c>
    </row>
    <row r="25" spans="1:21" ht="15.75">
      <c r="A25" s="7"/>
      <c r="B25" s="6" t="s">
        <v>13</v>
      </c>
      <c r="C25" s="36">
        <f t="shared" ref="C25:G25" si="5">C9+C10+C18+C24</f>
        <v>1610</v>
      </c>
      <c r="D25" s="36">
        <f t="shared" si="5"/>
        <v>56.246000000000002</v>
      </c>
      <c r="E25" s="36">
        <f t="shared" si="5"/>
        <v>55.33</v>
      </c>
      <c r="F25" s="36">
        <f t="shared" si="5"/>
        <v>185.22000000000003</v>
      </c>
      <c r="G25" s="36">
        <f t="shared" si="5"/>
        <v>1414.05</v>
      </c>
      <c r="H25" s="36"/>
      <c r="I25" s="75">
        <f t="shared" si="2"/>
        <v>1</v>
      </c>
    </row>
    <row r="27" spans="1:21">
      <c r="A27" s="18" t="s">
        <v>82</v>
      </c>
      <c r="B27" t="s">
        <v>83</v>
      </c>
    </row>
  </sheetData>
  <mergeCells count="11">
    <mergeCell ref="A19:A24"/>
    <mergeCell ref="A12:A18"/>
    <mergeCell ref="A4:A9"/>
    <mergeCell ref="D2:F2"/>
    <mergeCell ref="G2:G3"/>
    <mergeCell ref="I2:I3"/>
    <mergeCell ref="A1:H1"/>
    <mergeCell ref="B2:B3"/>
    <mergeCell ref="A2:A3"/>
    <mergeCell ref="C2:C3"/>
    <mergeCell ref="H2:H3"/>
  </mergeCells>
  <pageMargins left="0.7" right="0.7" top="0.75" bottom="0.75" header="0.3" footer="0.3"/>
  <pageSetup paperSize="9" fitToWidth="0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24"/>
  <sheetViews>
    <sheetView topLeftCell="A7" workbookViewId="0">
      <selection activeCell="C10" sqref="C10"/>
    </sheetView>
  </sheetViews>
  <sheetFormatPr defaultRowHeight="15"/>
  <cols>
    <col min="2" max="2" width="33.28515625" customWidth="1"/>
    <col min="3" max="3" width="11.28515625" customWidth="1"/>
    <col min="7" max="7" width="11.140625" customWidth="1"/>
    <col min="8" max="8" width="13.85546875" customWidth="1"/>
    <col min="9" max="9" width="14.140625" customWidth="1"/>
  </cols>
  <sheetData>
    <row r="1" spans="1:9" ht="18.75">
      <c r="A1" s="108" t="s">
        <v>225</v>
      </c>
      <c r="B1" s="108"/>
      <c r="C1" s="108"/>
      <c r="D1" s="108"/>
      <c r="E1" s="108"/>
      <c r="F1" s="108"/>
      <c r="G1" s="108"/>
      <c r="H1" s="108"/>
    </row>
    <row r="2" spans="1:9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4</v>
      </c>
      <c r="I2" s="109" t="s">
        <v>175</v>
      </c>
    </row>
    <row r="3" spans="1:9" ht="31.5" customHeight="1">
      <c r="A3" s="110"/>
      <c r="B3" s="107"/>
      <c r="C3" s="107"/>
      <c r="D3" s="95" t="s">
        <v>5</v>
      </c>
      <c r="E3" s="95" t="s">
        <v>6</v>
      </c>
      <c r="F3" s="95" t="s">
        <v>7</v>
      </c>
      <c r="G3" s="107"/>
      <c r="H3" s="107"/>
      <c r="I3" s="110"/>
    </row>
    <row r="4" spans="1:9" ht="31.5">
      <c r="A4" s="111" t="s">
        <v>8</v>
      </c>
      <c r="B4" s="29" t="s">
        <v>274</v>
      </c>
      <c r="C4" s="57">
        <v>180</v>
      </c>
      <c r="D4" s="40">
        <v>5.86</v>
      </c>
      <c r="E4" s="40">
        <v>7.34</v>
      </c>
      <c r="F4" s="40">
        <v>25.2</v>
      </c>
      <c r="G4" s="39">
        <v>199.3</v>
      </c>
      <c r="H4" s="14" t="s">
        <v>275</v>
      </c>
      <c r="I4" s="75">
        <f t="shared" ref="I4:I23" si="0">G4/$G$24</f>
        <v>0.12030229497905426</v>
      </c>
    </row>
    <row r="5" spans="1:9" ht="15.75">
      <c r="A5" s="112"/>
      <c r="B5" s="8" t="s">
        <v>9</v>
      </c>
      <c r="C5" s="23">
        <v>180</v>
      </c>
      <c r="D5" s="23">
        <v>2.8</v>
      </c>
      <c r="E5" s="23">
        <v>2.9</v>
      </c>
      <c r="F5" s="23">
        <v>13.6</v>
      </c>
      <c r="G5" s="23">
        <v>99.7</v>
      </c>
      <c r="H5" s="14" t="s">
        <v>94</v>
      </c>
      <c r="I5" s="75">
        <f t="shared" si="0"/>
        <v>6.0181328697499793E-2</v>
      </c>
    </row>
    <row r="6" spans="1:9" ht="15.75">
      <c r="A6" s="112"/>
      <c r="B6" s="29" t="s">
        <v>226</v>
      </c>
      <c r="C6" s="64">
        <v>30</v>
      </c>
      <c r="D6" s="40">
        <v>2.3199999999999998</v>
      </c>
      <c r="E6" s="40">
        <v>0.9</v>
      </c>
      <c r="F6" s="40">
        <v>16.11</v>
      </c>
      <c r="G6" s="39">
        <v>71.400000000000006</v>
      </c>
      <c r="H6" s="41" t="s">
        <v>287</v>
      </c>
      <c r="I6" s="75">
        <f t="shared" si="0"/>
        <v>4.3098764984969763E-2</v>
      </c>
    </row>
    <row r="7" spans="1:9" ht="15.75">
      <c r="A7" s="112"/>
      <c r="B7" s="12" t="s">
        <v>227</v>
      </c>
      <c r="C7" s="64">
        <v>5</v>
      </c>
      <c r="D7" s="40">
        <v>0.02</v>
      </c>
      <c r="E7" s="40">
        <v>3.5</v>
      </c>
      <c r="F7" s="40">
        <v>0.03</v>
      </c>
      <c r="G7" s="39">
        <v>32.700000000000003</v>
      </c>
      <c r="H7" s="41" t="s">
        <v>288</v>
      </c>
      <c r="I7" s="75">
        <f t="shared" si="0"/>
        <v>1.973851001412481E-2</v>
      </c>
    </row>
    <row r="8" spans="1:9" ht="22.5" customHeight="1">
      <c r="A8" s="113"/>
      <c r="B8" s="30" t="s">
        <v>47</v>
      </c>
      <c r="C8" s="24">
        <f>SUM(C4:C7)</f>
        <v>395</v>
      </c>
      <c r="D8" s="24">
        <f>SUM(D4:D7)</f>
        <v>11</v>
      </c>
      <c r="E8" s="24">
        <f>SUM(E4:E7)</f>
        <v>14.64</v>
      </c>
      <c r="F8" s="24">
        <f>SUM(F4:F7)</f>
        <v>54.94</v>
      </c>
      <c r="G8" s="24">
        <f>SUM(G4:G7)</f>
        <v>403.09999999999997</v>
      </c>
      <c r="H8" s="16"/>
      <c r="I8" s="75">
        <f t="shared" si="0"/>
        <v>0.2433208986756486</v>
      </c>
    </row>
    <row r="9" spans="1:9" ht="24.75" customHeight="1">
      <c r="A9" s="22" t="s">
        <v>58</v>
      </c>
      <c r="B9" s="6" t="s">
        <v>50</v>
      </c>
      <c r="C9" s="36">
        <v>100</v>
      </c>
      <c r="D9" s="36">
        <v>0.8</v>
      </c>
      <c r="E9" s="36">
        <v>0.8</v>
      </c>
      <c r="F9" s="36">
        <v>19.600000000000001</v>
      </c>
      <c r="G9" s="36">
        <v>85.36</v>
      </c>
      <c r="H9" s="14"/>
      <c r="I9" s="75">
        <f t="shared" si="0"/>
        <v>5.1525358250938638E-2</v>
      </c>
    </row>
    <row r="10" spans="1:9" ht="31.5" customHeight="1">
      <c r="A10" s="70"/>
      <c r="B10" s="29" t="s">
        <v>192</v>
      </c>
      <c r="C10" s="23">
        <v>45</v>
      </c>
      <c r="D10" s="23">
        <v>0.9</v>
      </c>
      <c r="E10" s="23">
        <v>1.35</v>
      </c>
      <c r="F10" s="23">
        <v>5</v>
      </c>
      <c r="G10" s="23">
        <v>31.1</v>
      </c>
      <c r="H10" s="14" t="s">
        <v>46</v>
      </c>
      <c r="I10" s="75">
        <f t="shared" si="0"/>
        <v>1.8772711358999435E-2</v>
      </c>
    </row>
    <row r="11" spans="1:9" ht="27" customHeight="1">
      <c r="A11" s="111" t="s">
        <v>59</v>
      </c>
      <c r="B11" s="32" t="s">
        <v>228</v>
      </c>
      <c r="C11" s="57">
        <v>200</v>
      </c>
      <c r="D11" s="40">
        <v>6.1</v>
      </c>
      <c r="E11" s="40">
        <v>6.28</v>
      </c>
      <c r="F11" s="40">
        <v>13.1</v>
      </c>
      <c r="G11" s="39">
        <v>142.5</v>
      </c>
      <c r="H11" s="14" t="s">
        <v>122</v>
      </c>
      <c r="I11" s="75">
        <f t="shared" si="0"/>
        <v>8.6016442722103514E-2</v>
      </c>
    </row>
    <row r="12" spans="1:9" ht="15.75" hidden="1">
      <c r="A12" s="112"/>
      <c r="B12" s="8" t="s">
        <v>22</v>
      </c>
      <c r="C12" s="23">
        <v>120</v>
      </c>
      <c r="D12" s="23">
        <v>2.5</v>
      </c>
      <c r="E12" s="23">
        <v>4.0999999999999996</v>
      </c>
      <c r="F12" s="23">
        <v>15.9</v>
      </c>
      <c r="G12" s="23">
        <v>119</v>
      </c>
      <c r="H12" s="14" t="s">
        <v>174</v>
      </c>
      <c r="I12" s="75">
        <f t="shared" si="0"/>
        <v>7.1831274974949608E-2</v>
      </c>
    </row>
    <row r="13" spans="1:9" ht="20.25" customHeight="1">
      <c r="A13" s="112"/>
      <c r="B13" s="59" t="s">
        <v>162</v>
      </c>
      <c r="C13" s="57">
        <v>80</v>
      </c>
      <c r="D13" s="40">
        <v>12.4</v>
      </c>
      <c r="E13" s="40">
        <v>10.8</v>
      </c>
      <c r="F13" s="40">
        <v>3.7</v>
      </c>
      <c r="G13" s="39">
        <v>179.2</v>
      </c>
      <c r="H13" s="14" t="s">
        <v>164</v>
      </c>
      <c r="I13" s="75">
        <f t="shared" si="0"/>
        <v>0.10816944937404174</v>
      </c>
    </row>
    <row r="14" spans="1:9" ht="20.25" customHeight="1">
      <c r="A14" s="112"/>
      <c r="B14" s="97" t="s">
        <v>19</v>
      </c>
      <c r="C14" s="57">
        <v>130</v>
      </c>
      <c r="D14" s="40">
        <v>2.56</v>
      </c>
      <c r="E14" s="40">
        <v>4.5999999999999996</v>
      </c>
      <c r="F14" s="40">
        <v>13.1</v>
      </c>
      <c r="G14" s="39">
        <v>111.6</v>
      </c>
      <c r="H14" s="14" t="s">
        <v>166</v>
      </c>
      <c r="I14" s="75">
        <f t="shared" si="0"/>
        <v>6.7364456194994746E-2</v>
      </c>
    </row>
    <row r="15" spans="1:9" ht="15.75">
      <c r="A15" s="112"/>
      <c r="B15" s="12" t="s">
        <v>304</v>
      </c>
      <c r="C15" s="35">
        <v>200</v>
      </c>
      <c r="D15" s="35">
        <v>0.19</v>
      </c>
      <c r="E15" s="35">
        <v>0</v>
      </c>
      <c r="F15" s="35">
        <v>15.3</v>
      </c>
      <c r="G15" s="35">
        <v>57.2</v>
      </c>
      <c r="H15" s="35" t="s">
        <v>305</v>
      </c>
      <c r="I15" s="75">
        <f t="shared" si="0"/>
        <v>3.4527301920732077E-2</v>
      </c>
    </row>
    <row r="16" spans="1:9" ht="15.75">
      <c r="A16" s="112"/>
      <c r="B16" s="7" t="s">
        <v>17</v>
      </c>
      <c r="C16" s="23">
        <v>40</v>
      </c>
      <c r="D16" s="61">
        <v>2.6</v>
      </c>
      <c r="E16" s="61">
        <v>0.48</v>
      </c>
      <c r="F16" s="61">
        <v>16.7</v>
      </c>
      <c r="G16" s="61">
        <v>72.400000000000006</v>
      </c>
      <c r="H16" s="35" t="s">
        <v>210</v>
      </c>
      <c r="I16" s="75">
        <f t="shared" si="0"/>
        <v>4.3702389144423121E-2</v>
      </c>
    </row>
    <row r="17" spans="1:9" ht="15.75">
      <c r="A17" s="112"/>
      <c r="B17" s="7" t="s">
        <v>18</v>
      </c>
      <c r="C17" s="35">
        <v>20</v>
      </c>
      <c r="D17" s="35">
        <v>1.95</v>
      </c>
      <c r="E17" s="35">
        <v>0.2</v>
      </c>
      <c r="F17" s="35">
        <v>12.84</v>
      </c>
      <c r="G17" s="35">
        <v>46.8</v>
      </c>
      <c r="H17" s="35" t="s">
        <v>96</v>
      </c>
      <c r="I17" s="75">
        <f t="shared" si="0"/>
        <v>2.8249610662417154E-2</v>
      </c>
    </row>
    <row r="18" spans="1:9" ht="15.75">
      <c r="A18" s="113"/>
      <c r="B18" s="33" t="s">
        <v>47</v>
      </c>
      <c r="C18" s="24">
        <f t="shared" ref="C18:G18" si="1">SUM(C11:C17)</f>
        <v>790</v>
      </c>
      <c r="D18" s="24">
        <f t="shared" si="1"/>
        <v>28.3</v>
      </c>
      <c r="E18" s="24">
        <f t="shared" si="1"/>
        <v>26.46</v>
      </c>
      <c r="F18" s="24">
        <f t="shared" si="1"/>
        <v>90.640000000000015</v>
      </c>
      <c r="G18" s="24">
        <f t="shared" si="1"/>
        <v>728.69999999999993</v>
      </c>
      <c r="H18" s="25"/>
      <c r="I18" s="75">
        <f t="shared" si="0"/>
        <v>0.43986092499366192</v>
      </c>
    </row>
    <row r="19" spans="1:9" ht="32.25" customHeight="1">
      <c r="A19" s="111" t="s">
        <v>11</v>
      </c>
      <c r="B19" s="29" t="s">
        <v>336</v>
      </c>
      <c r="C19" s="57">
        <v>80</v>
      </c>
      <c r="D19" s="40">
        <v>12.3</v>
      </c>
      <c r="E19" s="40">
        <v>15.4</v>
      </c>
      <c r="F19" s="40">
        <v>28.8</v>
      </c>
      <c r="G19" s="39">
        <v>273</v>
      </c>
      <c r="H19" s="14" t="s">
        <v>337</v>
      </c>
      <c r="I19" s="75">
        <f t="shared" si="0"/>
        <v>0.16478939553076674</v>
      </c>
    </row>
    <row r="20" spans="1:9" ht="21.75" customHeight="1">
      <c r="A20" s="112"/>
      <c r="B20" s="8" t="s">
        <v>45</v>
      </c>
      <c r="C20" s="57">
        <v>60</v>
      </c>
      <c r="D20" s="40">
        <v>4.1900000000000004</v>
      </c>
      <c r="E20" s="40">
        <v>4.76</v>
      </c>
      <c r="F20" s="40">
        <v>6.14</v>
      </c>
      <c r="G20" s="39">
        <v>75.400000000000006</v>
      </c>
      <c r="H20" s="14" t="s">
        <v>256</v>
      </c>
      <c r="I20" s="75">
        <f t="shared" si="0"/>
        <v>4.5513261622783199E-2</v>
      </c>
    </row>
    <row r="21" spans="1:9" ht="15.75">
      <c r="A21" s="112"/>
      <c r="B21" s="7" t="s">
        <v>18</v>
      </c>
      <c r="C21" s="35">
        <v>20</v>
      </c>
      <c r="D21" s="35">
        <v>1.95</v>
      </c>
      <c r="E21" s="35">
        <v>0.2</v>
      </c>
      <c r="F21" s="35">
        <v>12.84</v>
      </c>
      <c r="G21" s="35">
        <v>46.8</v>
      </c>
      <c r="H21" s="35" t="s">
        <v>96</v>
      </c>
      <c r="I21" s="75">
        <f t="shared" si="0"/>
        <v>2.8249610662417154E-2</v>
      </c>
    </row>
    <row r="22" spans="1:9" ht="15.75">
      <c r="A22" s="112"/>
      <c r="B22" s="8" t="s">
        <v>12</v>
      </c>
      <c r="C22" s="23">
        <v>180</v>
      </c>
      <c r="D22" s="23">
        <v>3.5999999999999997E-2</v>
      </c>
      <c r="E22" s="23">
        <v>0</v>
      </c>
      <c r="F22" s="23">
        <v>11.6</v>
      </c>
      <c r="G22" s="23">
        <v>44.3</v>
      </c>
      <c r="H22" s="14" t="s">
        <v>234</v>
      </c>
      <c r="I22" s="75">
        <f t="shared" si="0"/>
        <v>2.6740550263783757E-2</v>
      </c>
    </row>
    <row r="23" spans="1:9" ht="20.25" customHeight="1">
      <c r="A23" s="113"/>
      <c r="B23" s="30" t="s">
        <v>47</v>
      </c>
      <c r="C23" s="36">
        <f>SUM(C19:C22)</f>
        <v>340</v>
      </c>
      <c r="D23" s="36">
        <f>SUM(D19:D22)</f>
        <v>18.476000000000003</v>
      </c>
      <c r="E23" s="36">
        <f>SUM(E19:E22)</f>
        <v>20.36</v>
      </c>
      <c r="F23" s="36">
        <f>SUM(F19:F22)</f>
        <v>59.38</v>
      </c>
      <c r="G23" s="36">
        <f>SUM(G19:G22)</f>
        <v>439.5</v>
      </c>
      <c r="H23" s="25"/>
      <c r="I23" s="75">
        <f t="shared" si="0"/>
        <v>0.26529281807975086</v>
      </c>
    </row>
    <row r="24" spans="1:9" ht="15.75">
      <c r="A24" s="17"/>
      <c r="B24" s="30" t="s">
        <v>13</v>
      </c>
      <c r="C24" s="24">
        <f>C8+C9+C18+C23</f>
        <v>1625</v>
      </c>
      <c r="D24" s="24">
        <f>D8+D9+D18+D23</f>
        <v>58.576000000000008</v>
      </c>
      <c r="E24" s="24">
        <f>E8+E9+E18+E23</f>
        <v>62.260000000000005</v>
      </c>
      <c r="F24" s="24">
        <f>F8+F9+F18+F23</f>
        <v>224.56</v>
      </c>
      <c r="G24" s="24">
        <f>G8+G9+G18+G23</f>
        <v>1656.6599999999999</v>
      </c>
      <c r="H24" s="25"/>
      <c r="I24" s="75">
        <f t="shared" ref="I24" si="2">G24/$G$24</f>
        <v>1</v>
      </c>
    </row>
  </sheetData>
  <mergeCells count="11">
    <mergeCell ref="I2:I3"/>
    <mergeCell ref="A4:A8"/>
    <mergeCell ref="A11:A18"/>
    <mergeCell ref="A19:A23"/>
    <mergeCell ref="A1:H1"/>
    <mergeCell ref="A2:A3"/>
    <mergeCell ref="B2:B3"/>
    <mergeCell ref="C2:C3"/>
    <mergeCell ref="D2:F2"/>
    <mergeCell ref="G2:G3"/>
    <mergeCell ref="H2:H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25"/>
  <sheetViews>
    <sheetView topLeftCell="A7" workbookViewId="0">
      <selection activeCell="B13" sqref="B13"/>
    </sheetView>
  </sheetViews>
  <sheetFormatPr defaultRowHeight="15"/>
  <cols>
    <col min="2" max="2" width="38" customWidth="1"/>
    <col min="3" max="3" width="11.28515625" customWidth="1"/>
    <col min="7" max="7" width="11.140625" customWidth="1"/>
    <col min="9" max="9" width="10.140625" bestFit="1" customWidth="1"/>
    <col min="10" max="10" width="14" customWidth="1"/>
  </cols>
  <sheetData>
    <row r="1" spans="1:10" ht="18.75">
      <c r="A1" s="108" t="s">
        <v>68</v>
      </c>
      <c r="B1" s="108"/>
      <c r="C1" s="108"/>
      <c r="D1" s="108"/>
      <c r="E1" s="108"/>
      <c r="F1" s="108"/>
      <c r="G1" s="108"/>
      <c r="H1" s="108"/>
      <c r="I1" s="108"/>
    </row>
    <row r="2" spans="1:10" ht="15" customHeight="1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3</v>
      </c>
      <c r="I2" s="107" t="s">
        <v>4</v>
      </c>
      <c r="J2" s="107" t="s">
        <v>175</v>
      </c>
    </row>
    <row r="3" spans="1:10" ht="25.5">
      <c r="A3" s="110"/>
      <c r="B3" s="107"/>
      <c r="C3" s="107"/>
      <c r="D3" s="3" t="s">
        <v>5</v>
      </c>
      <c r="E3" s="3" t="s">
        <v>6</v>
      </c>
      <c r="F3" s="3" t="s">
        <v>7</v>
      </c>
      <c r="G3" s="107"/>
      <c r="H3" s="107"/>
      <c r="I3" s="107"/>
      <c r="J3" s="107"/>
    </row>
    <row r="4" spans="1:10" ht="28.5" customHeight="1">
      <c r="A4" s="117" t="s">
        <v>8</v>
      </c>
      <c r="B4" s="12" t="s">
        <v>137</v>
      </c>
      <c r="C4" s="57">
        <v>150</v>
      </c>
      <c r="D4" s="73">
        <v>2.9</v>
      </c>
      <c r="E4" s="73">
        <v>4.2</v>
      </c>
      <c r="F4" s="73">
        <v>15.7</v>
      </c>
      <c r="G4" s="57">
        <v>101.4</v>
      </c>
      <c r="H4" s="57">
        <v>0.3</v>
      </c>
      <c r="I4" s="35" t="s">
        <v>124</v>
      </c>
      <c r="J4" s="75">
        <f>G4/$G$23</f>
        <v>8.4160552438498057E-2</v>
      </c>
    </row>
    <row r="5" spans="1:10" ht="15.75">
      <c r="A5" s="118"/>
      <c r="B5" s="12" t="s">
        <v>21</v>
      </c>
      <c r="C5" s="57">
        <v>180</v>
      </c>
      <c r="D5" s="73">
        <v>2.5</v>
      </c>
      <c r="E5" s="73">
        <v>2.5</v>
      </c>
      <c r="F5" s="73">
        <v>12.7</v>
      </c>
      <c r="G5" s="57">
        <v>83.7</v>
      </c>
      <c r="H5" s="57">
        <v>0.4</v>
      </c>
      <c r="I5" s="14" t="s">
        <v>111</v>
      </c>
      <c r="J5" s="75">
        <f t="shared" ref="J5:J22" si="0">G5/$G$23</f>
        <v>6.9469805119351941E-2</v>
      </c>
    </row>
    <row r="6" spans="1:10" ht="15.75">
      <c r="A6" s="118"/>
      <c r="B6" s="29" t="s">
        <v>92</v>
      </c>
      <c r="C6" s="64">
        <v>34</v>
      </c>
      <c r="D6" s="40">
        <v>2.33</v>
      </c>
      <c r="E6" s="40">
        <v>4.2</v>
      </c>
      <c r="F6" s="40">
        <v>16</v>
      </c>
      <c r="G6" s="39">
        <v>90.3</v>
      </c>
      <c r="H6" s="39">
        <v>0</v>
      </c>
      <c r="I6" s="41" t="s">
        <v>93</v>
      </c>
      <c r="J6" s="75">
        <f t="shared" si="0"/>
        <v>7.4947710899372522E-2</v>
      </c>
    </row>
    <row r="7" spans="1:10" ht="15.75">
      <c r="A7" s="118"/>
      <c r="B7" s="9" t="s">
        <v>34</v>
      </c>
      <c r="C7" s="35">
        <v>5</v>
      </c>
      <c r="D7" s="35">
        <v>1.19</v>
      </c>
      <c r="E7" s="35">
        <v>1.23</v>
      </c>
      <c r="F7" s="35">
        <v>0</v>
      </c>
      <c r="G7" s="35">
        <v>14.78</v>
      </c>
      <c r="H7" s="35">
        <v>0.04</v>
      </c>
      <c r="I7" s="81" t="s">
        <v>91</v>
      </c>
      <c r="J7" s="75">
        <f t="shared" si="0"/>
        <v>1.2267189004349123E-2</v>
      </c>
    </row>
    <row r="8" spans="1:10" ht="20.25" customHeight="1">
      <c r="A8" s="119"/>
      <c r="B8" s="10" t="s">
        <v>24</v>
      </c>
      <c r="C8" s="36">
        <f t="shared" ref="C8:H8" si="1">SUM(C4:C7)</f>
        <v>369</v>
      </c>
      <c r="D8" s="36">
        <f t="shared" si="1"/>
        <v>8.92</v>
      </c>
      <c r="E8" s="36">
        <f t="shared" si="1"/>
        <v>12.13</v>
      </c>
      <c r="F8" s="36">
        <f t="shared" si="1"/>
        <v>44.4</v>
      </c>
      <c r="G8" s="36">
        <f t="shared" si="1"/>
        <v>290.18</v>
      </c>
      <c r="H8" s="36">
        <f t="shared" si="1"/>
        <v>0.74</v>
      </c>
      <c r="I8" s="36"/>
      <c r="J8" s="75">
        <f t="shared" si="0"/>
        <v>0.24084525746157165</v>
      </c>
    </row>
    <row r="9" spans="1:10" ht="22.5" customHeight="1">
      <c r="A9" s="22" t="s">
        <v>58</v>
      </c>
      <c r="B9" s="6" t="s">
        <v>50</v>
      </c>
      <c r="C9" s="36">
        <v>200</v>
      </c>
      <c r="D9" s="36">
        <v>0.8</v>
      </c>
      <c r="E9" s="36">
        <v>0.8</v>
      </c>
      <c r="F9" s="36">
        <v>19.600000000000001</v>
      </c>
      <c r="G9" s="36">
        <v>85.36</v>
      </c>
      <c r="H9" s="36">
        <v>20</v>
      </c>
      <c r="I9" s="36"/>
      <c r="J9" s="75">
        <f t="shared" si="0"/>
        <v>7.084758142159954E-2</v>
      </c>
    </row>
    <row r="10" spans="1:10" ht="18.75" customHeight="1">
      <c r="A10" s="114" t="s">
        <v>59</v>
      </c>
      <c r="B10" s="12" t="s">
        <v>126</v>
      </c>
      <c r="C10" s="57">
        <v>150</v>
      </c>
      <c r="D10" s="73">
        <v>9.5</v>
      </c>
      <c r="E10" s="73">
        <v>3.2</v>
      </c>
      <c r="F10" s="73">
        <v>11</v>
      </c>
      <c r="G10" s="35">
        <v>109</v>
      </c>
      <c r="H10" s="57">
        <v>0.4</v>
      </c>
      <c r="I10" s="35" t="s">
        <v>127</v>
      </c>
      <c r="J10" s="75">
        <f t="shared" si="0"/>
        <v>9.0468443942764168E-2</v>
      </c>
    </row>
    <row r="11" spans="1:10" ht="47.25">
      <c r="A11" s="115"/>
      <c r="B11" s="12" t="s">
        <v>176</v>
      </c>
      <c r="C11" s="57">
        <v>50</v>
      </c>
      <c r="D11" s="73">
        <v>1</v>
      </c>
      <c r="E11" s="73">
        <v>7.5</v>
      </c>
      <c r="F11" s="73">
        <v>3.4</v>
      </c>
      <c r="G11" s="57">
        <v>74.900000000000006</v>
      </c>
      <c r="H11" s="57">
        <v>1.6</v>
      </c>
      <c r="I11" s="14" t="s">
        <v>177</v>
      </c>
      <c r="J11" s="75">
        <f t="shared" si="0"/>
        <v>6.2165930745991166E-2</v>
      </c>
    </row>
    <row r="12" spans="1:10" ht="15.75" customHeight="1">
      <c r="A12" s="115"/>
      <c r="B12" s="12" t="s">
        <v>35</v>
      </c>
      <c r="C12" s="57">
        <v>60</v>
      </c>
      <c r="D12" s="73">
        <v>8.6</v>
      </c>
      <c r="E12" s="73">
        <v>7.54</v>
      </c>
      <c r="F12" s="73">
        <v>3.5</v>
      </c>
      <c r="G12" s="57">
        <v>80.099999999999994</v>
      </c>
      <c r="H12" s="57">
        <v>0</v>
      </c>
      <c r="I12" s="35" t="s">
        <v>168</v>
      </c>
      <c r="J12" s="75">
        <f t="shared" si="0"/>
        <v>6.6481856512067977E-2</v>
      </c>
    </row>
    <row r="13" spans="1:10" ht="29.25" customHeight="1">
      <c r="A13" s="115"/>
      <c r="B13" s="12" t="s">
        <v>203</v>
      </c>
      <c r="C13" s="57">
        <v>120</v>
      </c>
      <c r="D13" s="73">
        <v>4.9000000000000004</v>
      </c>
      <c r="E13" s="73">
        <v>4.9000000000000004</v>
      </c>
      <c r="F13" s="73">
        <v>30.6</v>
      </c>
      <c r="G13" s="57">
        <v>128</v>
      </c>
      <c r="H13" s="57">
        <v>7.2</v>
      </c>
      <c r="I13" s="35" t="s">
        <v>204</v>
      </c>
      <c r="J13" s="75">
        <f t="shared" si="0"/>
        <v>0.10623817270342949</v>
      </c>
    </row>
    <row r="14" spans="1:10" ht="15.75">
      <c r="A14" s="115"/>
      <c r="B14" s="12" t="s">
        <v>23</v>
      </c>
      <c r="C14" s="57">
        <v>150</v>
      </c>
      <c r="D14" s="73">
        <v>0.24</v>
      </c>
      <c r="E14" s="73">
        <v>0</v>
      </c>
      <c r="F14" s="73">
        <v>17.5</v>
      </c>
      <c r="G14" s="57">
        <v>65</v>
      </c>
      <c r="H14" s="57">
        <v>50.2</v>
      </c>
      <c r="I14" s="14" t="s">
        <v>129</v>
      </c>
      <c r="J14" s="75">
        <f t="shared" si="0"/>
        <v>5.3949072075960287E-2</v>
      </c>
    </row>
    <row r="15" spans="1:10" ht="15.75">
      <c r="A15" s="115"/>
      <c r="B15" s="7" t="s">
        <v>17</v>
      </c>
      <c r="C15" s="23">
        <v>30</v>
      </c>
      <c r="D15" s="61">
        <v>1.8</v>
      </c>
      <c r="E15" s="61">
        <v>0.3</v>
      </c>
      <c r="F15" s="61">
        <v>13.2</v>
      </c>
      <c r="G15" s="61">
        <v>56.7</v>
      </c>
      <c r="H15" s="57">
        <v>0</v>
      </c>
      <c r="I15" s="35" t="s">
        <v>97</v>
      </c>
      <c r="J15" s="75">
        <f t="shared" si="0"/>
        <v>4.7060190564722285E-2</v>
      </c>
    </row>
    <row r="16" spans="1:10" ht="15.75">
      <c r="A16" s="115"/>
      <c r="B16" s="7" t="s">
        <v>18</v>
      </c>
      <c r="C16" s="57">
        <v>10</v>
      </c>
      <c r="D16" s="40">
        <v>0.76</v>
      </c>
      <c r="E16" s="40">
        <v>0.09</v>
      </c>
      <c r="F16" s="40">
        <v>5</v>
      </c>
      <c r="G16" s="39">
        <v>20.7</v>
      </c>
      <c r="H16" s="57">
        <v>0</v>
      </c>
      <c r="I16" s="35" t="s">
        <v>98</v>
      </c>
      <c r="J16" s="75">
        <f t="shared" si="0"/>
        <v>1.7180704491882737E-2</v>
      </c>
    </row>
    <row r="17" spans="1:10" ht="15.75">
      <c r="A17" s="116"/>
      <c r="B17" s="6" t="s">
        <v>24</v>
      </c>
      <c r="C17" s="36">
        <f t="shared" ref="C17:H17" si="2">SUM(C10:C16)</f>
        <v>570</v>
      </c>
      <c r="D17" s="36">
        <f t="shared" si="2"/>
        <v>26.8</v>
      </c>
      <c r="E17" s="36">
        <f t="shared" si="2"/>
        <v>23.53</v>
      </c>
      <c r="F17" s="36">
        <f t="shared" si="2"/>
        <v>84.2</v>
      </c>
      <c r="G17" s="36">
        <f t="shared" si="2"/>
        <v>534.40000000000009</v>
      </c>
      <c r="H17" s="36">
        <f t="shared" si="2"/>
        <v>59.400000000000006</v>
      </c>
      <c r="I17" s="36"/>
      <c r="J17" s="75">
        <f t="shared" si="0"/>
        <v>0.44354437103681821</v>
      </c>
    </row>
    <row r="18" spans="1:10" ht="18.75" customHeight="1">
      <c r="A18" s="111" t="s">
        <v>11</v>
      </c>
      <c r="B18" s="12" t="s">
        <v>38</v>
      </c>
      <c r="C18" s="57">
        <v>120</v>
      </c>
      <c r="D18" s="73">
        <v>14.8</v>
      </c>
      <c r="E18" s="73">
        <v>8.4</v>
      </c>
      <c r="F18" s="73">
        <v>9.6</v>
      </c>
      <c r="G18" s="57">
        <v>191.1</v>
      </c>
      <c r="H18" s="57"/>
      <c r="I18" s="14" t="s">
        <v>78</v>
      </c>
      <c r="J18" s="75">
        <f t="shared" si="0"/>
        <v>0.15861027190332325</v>
      </c>
    </row>
    <row r="19" spans="1:10" ht="20.25" customHeight="1">
      <c r="A19" s="112"/>
      <c r="B19" s="8" t="s">
        <v>81</v>
      </c>
      <c r="C19" s="57">
        <v>15</v>
      </c>
      <c r="D19" s="73">
        <v>0.12</v>
      </c>
      <c r="E19" s="73">
        <v>0</v>
      </c>
      <c r="F19" s="73">
        <v>11.7</v>
      </c>
      <c r="G19" s="57">
        <v>41</v>
      </c>
      <c r="H19" s="57">
        <v>0.7</v>
      </c>
      <c r="I19" s="14"/>
      <c r="J19" s="75">
        <f t="shared" si="0"/>
        <v>3.4029414694067256E-2</v>
      </c>
    </row>
    <row r="20" spans="1:10" ht="20.25" customHeight="1">
      <c r="A20" s="112"/>
      <c r="B20" s="8" t="s">
        <v>12</v>
      </c>
      <c r="C20" s="57">
        <v>150</v>
      </c>
      <c r="D20" s="73">
        <v>0.03</v>
      </c>
      <c r="E20" s="73">
        <v>0</v>
      </c>
      <c r="F20" s="73">
        <v>11</v>
      </c>
      <c r="G20" s="57">
        <v>42.1</v>
      </c>
      <c r="H20" s="57">
        <v>4.5999999999999996</v>
      </c>
      <c r="I20" s="13" t="s">
        <v>104</v>
      </c>
      <c r="J20" s="75">
        <f t="shared" si="0"/>
        <v>3.494239899073736E-2</v>
      </c>
    </row>
    <row r="21" spans="1:10" ht="15.75">
      <c r="A21" s="112"/>
      <c r="B21" s="7" t="s">
        <v>18</v>
      </c>
      <c r="C21" s="40">
        <v>0.76</v>
      </c>
      <c r="D21" s="40">
        <v>0.09</v>
      </c>
      <c r="E21" s="40">
        <v>5</v>
      </c>
      <c r="F21" s="39">
        <v>20.7</v>
      </c>
      <c r="G21" s="39">
        <v>20.7</v>
      </c>
      <c r="H21" s="57">
        <v>0</v>
      </c>
      <c r="I21" s="35" t="s">
        <v>96</v>
      </c>
      <c r="J21" s="75">
        <f t="shared" si="0"/>
        <v>1.7180704491882737E-2</v>
      </c>
    </row>
    <row r="22" spans="1:10" ht="15.75">
      <c r="A22" s="113"/>
      <c r="B22" s="6" t="s">
        <v>24</v>
      </c>
      <c r="C22" s="36">
        <f t="shared" ref="C22:H22" si="3">SUM(C18:C21)</f>
        <v>285.76</v>
      </c>
      <c r="D22" s="36">
        <f t="shared" si="3"/>
        <v>15.04</v>
      </c>
      <c r="E22" s="36">
        <f t="shared" si="3"/>
        <v>13.4</v>
      </c>
      <c r="F22" s="36">
        <f t="shared" si="3"/>
        <v>53</v>
      </c>
      <c r="G22" s="36">
        <f t="shared" si="3"/>
        <v>294.89999999999998</v>
      </c>
      <c r="H22" s="36">
        <f t="shared" si="3"/>
        <v>5.3</v>
      </c>
      <c r="I22" s="36"/>
      <c r="J22" s="75">
        <f t="shared" si="0"/>
        <v>0.24476279008001056</v>
      </c>
    </row>
    <row r="23" spans="1:10" ht="21.75" customHeight="1">
      <c r="A23" s="7"/>
      <c r="B23" s="6" t="s">
        <v>13</v>
      </c>
      <c r="C23" s="36">
        <f t="shared" ref="C23:H23" si="4">C8+C9+C17+C22</f>
        <v>1424.76</v>
      </c>
      <c r="D23" s="36">
        <f t="shared" si="4"/>
        <v>51.56</v>
      </c>
      <c r="E23" s="36">
        <f t="shared" si="4"/>
        <v>49.86</v>
      </c>
      <c r="F23" s="36">
        <f t="shared" si="4"/>
        <v>201.2</v>
      </c>
      <c r="G23" s="36">
        <f t="shared" si="4"/>
        <v>1204.8400000000001</v>
      </c>
      <c r="H23" s="36">
        <f t="shared" si="4"/>
        <v>85.44</v>
      </c>
      <c r="I23" s="36"/>
      <c r="J23" s="75">
        <f>G23/$G$23</f>
        <v>1</v>
      </c>
    </row>
    <row r="25" spans="1:10">
      <c r="A25" s="18" t="s">
        <v>82</v>
      </c>
      <c r="B25" t="s">
        <v>83</v>
      </c>
    </row>
  </sheetData>
  <mergeCells count="12">
    <mergeCell ref="J2:J3"/>
    <mergeCell ref="A4:A8"/>
    <mergeCell ref="A10:A17"/>
    <mergeCell ref="A18:A22"/>
    <mergeCell ref="A1:I1"/>
    <mergeCell ref="A2:A3"/>
    <mergeCell ref="B2:B3"/>
    <mergeCell ref="C2:C3"/>
    <mergeCell ref="D2:F2"/>
    <mergeCell ref="G2:G3"/>
    <mergeCell ref="H2:H3"/>
    <mergeCell ref="I2:I3"/>
  </mergeCells>
  <pageMargins left="0.7" right="0.7" top="0.75" bottom="0.75" header="0.3" footer="0.3"/>
  <pageSetup paperSize="9"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J24"/>
  <sheetViews>
    <sheetView topLeftCell="A7" workbookViewId="0">
      <selection activeCell="B19" sqref="B19:I19"/>
    </sheetView>
  </sheetViews>
  <sheetFormatPr defaultRowHeight="15"/>
  <cols>
    <col min="1" max="1" width="11.28515625" customWidth="1"/>
    <col min="2" max="2" width="36" customWidth="1"/>
    <col min="3" max="3" width="10.28515625" customWidth="1"/>
    <col min="7" max="7" width="10.7109375" customWidth="1"/>
    <col min="9" max="9" width="10.140625" bestFit="1" customWidth="1"/>
    <col min="10" max="10" width="14.7109375" customWidth="1"/>
  </cols>
  <sheetData>
    <row r="1" spans="1:10" ht="18.75">
      <c r="A1" s="108" t="s">
        <v>69</v>
      </c>
      <c r="B1" s="108"/>
      <c r="C1" s="108"/>
      <c r="D1" s="108"/>
      <c r="E1" s="108"/>
      <c r="F1" s="108"/>
      <c r="G1" s="108"/>
      <c r="H1" s="108"/>
      <c r="I1" s="108"/>
    </row>
    <row r="2" spans="1:10" ht="15" customHeight="1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3</v>
      </c>
      <c r="I2" s="107" t="s">
        <v>4</v>
      </c>
      <c r="J2" s="107" t="s">
        <v>175</v>
      </c>
    </row>
    <row r="3" spans="1:10" ht="25.5">
      <c r="A3" s="110"/>
      <c r="B3" s="107"/>
      <c r="C3" s="107"/>
      <c r="D3" s="3" t="s">
        <v>5</v>
      </c>
      <c r="E3" s="3" t="s">
        <v>6</v>
      </c>
      <c r="F3" s="3" t="s">
        <v>7</v>
      </c>
      <c r="G3" s="107"/>
      <c r="H3" s="107"/>
      <c r="I3" s="107"/>
      <c r="J3" s="107"/>
    </row>
    <row r="4" spans="1:10" ht="15.75">
      <c r="A4" s="120" t="s">
        <v>8</v>
      </c>
      <c r="B4" s="19" t="s">
        <v>43</v>
      </c>
      <c r="C4" s="57">
        <v>150</v>
      </c>
      <c r="D4" s="73">
        <v>3.4</v>
      </c>
      <c r="E4" s="73">
        <v>4.74</v>
      </c>
      <c r="F4" s="73">
        <v>16.64</v>
      </c>
      <c r="G4" s="57">
        <v>120.5</v>
      </c>
      <c r="H4" s="57">
        <v>0.4</v>
      </c>
      <c r="I4" s="83" t="s">
        <v>44</v>
      </c>
      <c r="J4" s="75">
        <f>G4/$G$24</f>
        <v>0.10121542506278716</v>
      </c>
    </row>
    <row r="5" spans="1:10" ht="15.75">
      <c r="A5" s="121"/>
      <c r="B5" s="8" t="s">
        <v>9</v>
      </c>
      <c r="C5" s="23">
        <v>180</v>
      </c>
      <c r="D5" s="23">
        <v>3.39</v>
      </c>
      <c r="E5" s="23">
        <v>3.2</v>
      </c>
      <c r="F5" s="23">
        <v>14.2</v>
      </c>
      <c r="G5" s="23">
        <v>96.5</v>
      </c>
      <c r="H5" s="23">
        <v>0.5</v>
      </c>
      <c r="I5" s="82" t="s">
        <v>94</v>
      </c>
      <c r="J5" s="75">
        <f t="shared" ref="J5:J23" si="0">G5/$G$24</f>
        <v>8.1056336253601341E-2</v>
      </c>
    </row>
    <row r="6" spans="1:10" ht="15.75">
      <c r="A6" s="121"/>
      <c r="B6" s="29" t="s">
        <v>92</v>
      </c>
      <c r="C6" s="64">
        <v>34</v>
      </c>
      <c r="D6" s="40">
        <v>2.33</v>
      </c>
      <c r="E6" s="40">
        <v>4.2</v>
      </c>
      <c r="F6" s="40">
        <v>16</v>
      </c>
      <c r="G6" s="39">
        <v>90.3</v>
      </c>
      <c r="H6" s="39">
        <v>0</v>
      </c>
      <c r="I6" s="41" t="s">
        <v>93</v>
      </c>
      <c r="J6" s="75">
        <f t="shared" si="0"/>
        <v>7.5848571644561671E-2</v>
      </c>
    </row>
    <row r="7" spans="1:10" ht="15.75">
      <c r="A7" s="121"/>
      <c r="B7" s="9" t="s">
        <v>34</v>
      </c>
      <c r="C7" s="35">
        <v>5</v>
      </c>
      <c r="D7" s="35">
        <v>1.19</v>
      </c>
      <c r="E7" s="35">
        <v>1.23</v>
      </c>
      <c r="F7" s="35">
        <v>0</v>
      </c>
      <c r="G7" s="35">
        <v>14.78</v>
      </c>
      <c r="H7" s="35">
        <v>0.04</v>
      </c>
      <c r="I7" s="81" t="s">
        <v>91</v>
      </c>
      <c r="J7" s="75">
        <f t="shared" si="0"/>
        <v>1.2414638858323604E-2</v>
      </c>
    </row>
    <row r="8" spans="1:10" ht="16.5" customHeight="1">
      <c r="A8" s="122"/>
      <c r="B8" s="5" t="s">
        <v>47</v>
      </c>
      <c r="C8" s="24">
        <f t="shared" ref="C8:H8" si="1">SUM(C4:C7)</f>
        <v>369</v>
      </c>
      <c r="D8" s="24">
        <f t="shared" si="1"/>
        <v>10.31</v>
      </c>
      <c r="E8" s="24">
        <f t="shared" si="1"/>
        <v>13.370000000000001</v>
      </c>
      <c r="F8" s="24">
        <f t="shared" si="1"/>
        <v>46.84</v>
      </c>
      <c r="G8" s="24">
        <f t="shared" si="1"/>
        <v>322.08</v>
      </c>
      <c r="H8" s="24">
        <f t="shared" si="1"/>
        <v>0.94000000000000006</v>
      </c>
      <c r="I8" s="16"/>
      <c r="J8" s="75">
        <f t="shared" si="0"/>
        <v>0.27053497181927377</v>
      </c>
    </row>
    <row r="9" spans="1:10" ht="28.5" customHeight="1">
      <c r="A9" s="27" t="s">
        <v>58</v>
      </c>
      <c r="B9" s="6" t="s">
        <v>50</v>
      </c>
      <c r="C9" s="36">
        <v>0.8</v>
      </c>
      <c r="D9" s="36">
        <v>0.8</v>
      </c>
      <c r="E9" s="36">
        <v>19.600000000000001</v>
      </c>
      <c r="F9" s="36">
        <v>85.36</v>
      </c>
      <c r="G9" s="36">
        <v>20</v>
      </c>
      <c r="H9" s="36">
        <v>20</v>
      </c>
      <c r="I9" s="16"/>
      <c r="J9" s="75">
        <f t="shared" si="0"/>
        <v>1.6799240674321522E-2</v>
      </c>
    </row>
    <row r="10" spans="1:10" ht="31.5" customHeight="1">
      <c r="A10" s="123" t="s">
        <v>59</v>
      </c>
      <c r="B10" s="21" t="s">
        <v>193</v>
      </c>
      <c r="C10" s="57">
        <v>30</v>
      </c>
      <c r="D10" s="73">
        <v>0.33</v>
      </c>
      <c r="E10" s="73">
        <v>2</v>
      </c>
      <c r="F10" s="73">
        <v>3.87</v>
      </c>
      <c r="G10" s="57">
        <v>29</v>
      </c>
      <c r="H10" s="57">
        <v>0.5</v>
      </c>
      <c r="I10" s="83" t="s">
        <v>125</v>
      </c>
      <c r="J10" s="75">
        <f t="shared" si="0"/>
        <v>2.4358898977766205E-2</v>
      </c>
    </row>
    <row r="11" spans="1:10" ht="15.75">
      <c r="A11" s="123"/>
      <c r="B11" s="19" t="s">
        <v>139</v>
      </c>
      <c r="C11" s="57">
        <v>150</v>
      </c>
      <c r="D11" s="73">
        <v>4.4000000000000004</v>
      </c>
      <c r="E11" s="73">
        <v>4.8</v>
      </c>
      <c r="F11" s="73">
        <v>6.5</v>
      </c>
      <c r="G11" s="57">
        <v>83.7</v>
      </c>
      <c r="H11" s="57">
        <v>0.6</v>
      </c>
      <c r="I11" s="61" t="s">
        <v>107</v>
      </c>
      <c r="J11" s="75">
        <f t="shared" si="0"/>
        <v>7.0304822222035573E-2</v>
      </c>
    </row>
    <row r="12" spans="1:10" ht="15.75">
      <c r="A12" s="123"/>
      <c r="B12" s="19" t="s">
        <v>140</v>
      </c>
      <c r="C12" s="57">
        <v>25</v>
      </c>
      <c r="D12" s="73">
        <v>0.78</v>
      </c>
      <c r="E12" s="73">
        <v>1.32</v>
      </c>
      <c r="F12" s="73">
        <v>2</v>
      </c>
      <c r="G12" s="57">
        <v>22.7</v>
      </c>
      <c r="H12" s="57">
        <v>0.02</v>
      </c>
      <c r="I12" s="61" t="s">
        <v>109</v>
      </c>
      <c r="J12" s="75">
        <f t="shared" si="0"/>
        <v>1.9067138165354925E-2</v>
      </c>
    </row>
    <row r="13" spans="1:10" ht="28.5" customHeight="1">
      <c r="A13" s="123"/>
      <c r="B13" s="20" t="s">
        <v>141</v>
      </c>
      <c r="C13" s="57">
        <v>150</v>
      </c>
      <c r="D13" s="73">
        <v>11.6</v>
      </c>
      <c r="E13" s="73">
        <v>8.1</v>
      </c>
      <c r="F13" s="73">
        <v>31.2</v>
      </c>
      <c r="G13" s="57">
        <v>238.1</v>
      </c>
      <c r="H13" s="57">
        <v>0.8</v>
      </c>
      <c r="I13" s="61" t="s">
        <v>169</v>
      </c>
      <c r="J13" s="75">
        <f t="shared" si="0"/>
        <v>0.1999949602277977</v>
      </c>
    </row>
    <row r="14" spans="1:10" ht="27.75" customHeight="1">
      <c r="A14" s="123"/>
      <c r="B14" s="63" t="s">
        <v>142</v>
      </c>
      <c r="C14" s="57">
        <v>150</v>
      </c>
      <c r="D14" s="73">
        <v>0.1</v>
      </c>
      <c r="E14" s="73">
        <v>0</v>
      </c>
      <c r="F14" s="73">
        <v>11.3</v>
      </c>
      <c r="G14" s="57">
        <v>43.6</v>
      </c>
      <c r="H14" s="57">
        <v>0</v>
      </c>
      <c r="I14" s="61" t="s">
        <v>115</v>
      </c>
      <c r="J14" s="75">
        <f t="shared" si="0"/>
        <v>3.6622344670020915E-2</v>
      </c>
    </row>
    <row r="15" spans="1:10" ht="15.75" customHeight="1">
      <c r="A15" s="123"/>
      <c r="B15" s="7" t="s">
        <v>17</v>
      </c>
      <c r="C15" s="23">
        <v>30</v>
      </c>
      <c r="D15" s="61">
        <v>1.8</v>
      </c>
      <c r="E15" s="61">
        <v>0.3</v>
      </c>
      <c r="F15" s="61">
        <v>13.2</v>
      </c>
      <c r="G15" s="61">
        <v>56.7</v>
      </c>
      <c r="H15" s="57">
        <v>0</v>
      </c>
      <c r="I15" s="61" t="s">
        <v>97</v>
      </c>
      <c r="J15" s="75">
        <f t="shared" si="0"/>
        <v>4.7625847311701518E-2</v>
      </c>
    </row>
    <row r="16" spans="1:10" ht="18" customHeight="1">
      <c r="A16" s="123"/>
      <c r="B16" s="7" t="s">
        <v>18</v>
      </c>
      <c r="C16" s="57">
        <v>10</v>
      </c>
      <c r="D16" s="40">
        <v>0.76</v>
      </c>
      <c r="E16" s="40">
        <v>0.09</v>
      </c>
      <c r="F16" s="40">
        <v>5</v>
      </c>
      <c r="G16" s="39">
        <v>20.7</v>
      </c>
      <c r="H16" s="57">
        <v>0</v>
      </c>
      <c r="I16" s="61" t="s">
        <v>98</v>
      </c>
      <c r="J16" s="75">
        <f t="shared" si="0"/>
        <v>1.7387214097922772E-2</v>
      </c>
    </row>
    <row r="17" spans="1:10" ht="15" customHeight="1">
      <c r="A17" s="123"/>
      <c r="B17" s="7" t="s">
        <v>143</v>
      </c>
      <c r="C17" s="57">
        <v>0.03</v>
      </c>
      <c r="D17" s="73">
        <v>0.16</v>
      </c>
      <c r="E17" s="73">
        <v>0</v>
      </c>
      <c r="F17" s="73">
        <v>0.15</v>
      </c>
      <c r="G17" s="57">
        <v>1.1499999999999999</v>
      </c>
      <c r="H17" s="57">
        <v>0</v>
      </c>
      <c r="I17" s="61"/>
      <c r="J17" s="75">
        <f t="shared" si="0"/>
        <v>9.6595633877348736E-4</v>
      </c>
    </row>
    <row r="18" spans="1:10" ht="15.75">
      <c r="A18" s="123"/>
      <c r="B18" s="4" t="s">
        <v>24</v>
      </c>
      <c r="C18" s="24">
        <f t="shared" ref="C18:H18" si="2">SUM(C10:C17)</f>
        <v>545.03</v>
      </c>
      <c r="D18" s="24">
        <f t="shared" si="2"/>
        <v>19.930000000000003</v>
      </c>
      <c r="E18" s="24">
        <f t="shared" si="2"/>
        <v>16.61</v>
      </c>
      <c r="F18" s="24">
        <f t="shared" si="2"/>
        <v>73.220000000000013</v>
      </c>
      <c r="G18" s="24">
        <f t="shared" si="2"/>
        <v>495.65</v>
      </c>
      <c r="H18" s="24">
        <f t="shared" si="2"/>
        <v>1.9200000000000002</v>
      </c>
      <c r="I18" s="14"/>
      <c r="J18" s="75">
        <f t="shared" si="0"/>
        <v>0.41632718201137309</v>
      </c>
    </row>
    <row r="19" spans="1:10" ht="15.75">
      <c r="A19" s="123" t="s">
        <v>11</v>
      </c>
      <c r="B19" s="19" t="s">
        <v>26</v>
      </c>
      <c r="C19" s="57">
        <v>80</v>
      </c>
      <c r="D19" s="73">
        <v>6.35</v>
      </c>
      <c r="E19" s="73">
        <v>8.8000000000000007</v>
      </c>
      <c r="F19" s="73">
        <v>2</v>
      </c>
      <c r="G19" s="57">
        <v>112.9</v>
      </c>
      <c r="H19" s="57">
        <v>0.1</v>
      </c>
      <c r="I19" s="14" t="s">
        <v>131</v>
      </c>
      <c r="J19" s="75">
        <f t="shared" si="0"/>
        <v>9.4831713606544993E-2</v>
      </c>
    </row>
    <row r="20" spans="1:10" ht="19.5" customHeight="1">
      <c r="A20" s="123"/>
      <c r="B20" s="8" t="s">
        <v>12</v>
      </c>
      <c r="C20" s="57">
        <v>150</v>
      </c>
      <c r="D20" s="73">
        <v>0.03</v>
      </c>
      <c r="E20" s="73">
        <v>0</v>
      </c>
      <c r="F20" s="73">
        <v>11</v>
      </c>
      <c r="G20" s="57">
        <v>42.1</v>
      </c>
      <c r="H20" s="57">
        <v>4.5999999999999996</v>
      </c>
      <c r="I20" s="14" t="s">
        <v>104</v>
      </c>
      <c r="J20" s="75">
        <f t="shared" si="0"/>
        <v>3.5362401619446801E-2</v>
      </c>
    </row>
    <row r="21" spans="1:10" ht="15.75">
      <c r="A21" s="123"/>
      <c r="B21" s="12" t="s">
        <v>29</v>
      </c>
      <c r="C21" s="57">
        <v>50</v>
      </c>
      <c r="D21" s="73">
        <v>6.4</v>
      </c>
      <c r="E21" s="73">
        <v>7.8</v>
      </c>
      <c r="F21" s="73">
        <v>20.7</v>
      </c>
      <c r="G21" s="57">
        <v>177.1</v>
      </c>
      <c r="H21" s="57">
        <v>0</v>
      </c>
      <c r="I21" s="14" t="s">
        <v>37</v>
      </c>
      <c r="J21" s="75">
        <f t="shared" si="0"/>
        <v>0.14875727617111706</v>
      </c>
    </row>
    <row r="22" spans="1:10" ht="15.75">
      <c r="A22" s="123"/>
      <c r="B22" s="7" t="s">
        <v>18</v>
      </c>
      <c r="C22" s="57">
        <v>10</v>
      </c>
      <c r="D22" s="40">
        <v>0.76</v>
      </c>
      <c r="E22" s="40">
        <v>0.09</v>
      </c>
      <c r="F22" s="40">
        <v>5</v>
      </c>
      <c r="G22" s="39">
        <v>20.7</v>
      </c>
      <c r="H22" s="57">
        <v>0</v>
      </c>
      <c r="I22" s="61" t="s">
        <v>96</v>
      </c>
      <c r="J22" s="75">
        <f t="shared" si="0"/>
        <v>1.7387214097922772E-2</v>
      </c>
    </row>
    <row r="23" spans="1:10" ht="15.75">
      <c r="B23" s="4" t="s">
        <v>24</v>
      </c>
      <c r="C23" s="24">
        <f>SUM(C19:C22)</f>
        <v>290</v>
      </c>
      <c r="D23" s="24">
        <f>SUM(D20:D22)</f>
        <v>7.19</v>
      </c>
      <c r="E23" s="24">
        <f>SUM(E19:E22)</f>
        <v>16.690000000000001</v>
      </c>
      <c r="F23" s="24">
        <f>SUM(F20:F22)</f>
        <v>36.700000000000003</v>
      </c>
      <c r="G23" s="36">
        <f t="shared" ref="G23" si="3">SUM(G19:G22)</f>
        <v>352.8</v>
      </c>
      <c r="H23" s="24">
        <f>SUM(H20:H22)</f>
        <v>4.5999999999999996</v>
      </c>
      <c r="I23" s="16"/>
      <c r="J23" s="75">
        <f t="shared" si="0"/>
        <v>0.29633860549503166</v>
      </c>
    </row>
    <row r="24" spans="1:10" ht="15.75">
      <c r="B24" s="6" t="s">
        <v>13</v>
      </c>
      <c r="C24" s="36">
        <f>C8+C9+C18+C23</f>
        <v>1204.83</v>
      </c>
      <c r="D24" s="36">
        <f t="shared" ref="D24:H24" si="4">D8+D9+D18+D23</f>
        <v>38.230000000000004</v>
      </c>
      <c r="E24" s="36">
        <f t="shared" si="4"/>
        <v>66.27</v>
      </c>
      <c r="F24" s="36">
        <f t="shared" si="4"/>
        <v>242.12</v>
      </c>
      <c r="G24" s="36">
        <f t="shared" si="4"/>
        <v>1190.53</v>
      </c>
      <c r="H24" s="36">
        <f t="shared" si="4"/>
        <v>27.46</v>
      </c>
      <c r="I24" s="36"/>
      <c r="J24" s="75">
        <f t="shared" ref="J24" si="5">G24/$G$24</f>
        <v>1</v>
      </c>
    </row>
  </sheetData>
  <mergeCells count="12">
    <mergeCell ref="J2:J3"/>
    <mergeCell ref="A4:A8"/>
    <mergeCell ref="A10:A18"/>
    <mergeCell ref="A19:A22"/>
    <mergeCell ref="A1:I1"/>
    <mergeCell ref="A2:A3"/>
    <mergeCell ref="B2:B3"/>
    <mergeCell ref="C2:C3"/>
    <mergeCell ref="D2:F2"/>
    <mergeCell ref="G2:G3"/>
    <mergeCell ref="H2:H3"/>
    <mergeCell ref="I2:I3"/>
  </mergeCells>
  <pageMargins left="0.7" right="0.7" top="0.75" bottom="0.75" header="0.3" footer="0.3"/>
  <pageSetup paperSize="9"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N23"/>
  <sheetViews>
    <sheetView topLeftCell="A7" workbookViewId="0">
      <selection activeCell="I14" sqref="I14"/>
    </sheetView>
  </sheetViews>
  <sheetFormatPr defaultRowHeight="15"/>
  <cols>
    <col min="2" max="2" width="36" customWidth="1"/>
    <col min="3" max="3" width="10.5703125" customWidth="1"/>
    <col min="7" max="7" width="10.28515625" customWidth="1"/>
    <col min="10" max="10" width="14.140625" customWidth="1"/>
  </cols>
  <sheetData>
    <row r="1" spans="1:14" ht="18.75">
      <c r="A1" s="108" t="s">
        <v>74</v>
      </c>
      <c r="B1" s="108"/>
      <c r="C1" s="108"/>
      <c r="D1" s="108"/>
      <c r="E1" s="108"/>
      <c r="F1" s="108"/>
      <c r="G1" s="108"/>
      <c r="H1" s="108"/>
      <c r="I1" s="108"/>
    </row>
    <row r="2" spans="1:14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3</v>
      </c>
      <c r="I2" s="107" t="s">
        <v>4</v>
      </c>
      <c r="J2" s="107" t="s">
        <v>175</v>
      </c>
    </row>
    <row r="3" spans="1:14" ht="25.5">
      <c r="A3" s="110"/>
      <c r="B3" s="107"/>
      <c r="C3" s="107"/>
      <c r="D3" s="3" t="s">
        <v>5</v>
      </c>
      <c r="E3" s="3" t="s">
        <v>6</v>
      </c>
      <c r="F3" s="3" t="s">
        <v>7</v>
      </c>
      <c r="G3" s="107"/>
      <c r="H3" s="107"/>
      <c r="I3" s="107"/>
      <c r="J3" s="107"/>
    </row>
    <row r="4" spans="1:14" ht="30">
      <c r="A4" s="111" t="s">
        <v>8</v>
      </c>
      <c r="B4" s="20" t="s">
        <v>144</v>
      </c>
      <c r="C4" s="57">
        <v>150</v>
      </c>
      <c r="D4" s="40">
        <v>3.7</v>
      </c>
      <c r="E4" s="40">
        <v>4.0999999999999996</v>
      </c>
      <c r="F4" s="40">
        <v>16.399999999999999</v>
      </c>
      <c r="G4" s="39">
        <v>113.7</v>
      </c>
      <c r="H4" s="39">
        <v>0.4</v>
      </c>
      <c r="I4" s="61" t="s">
        <v>149</v>
      </c>
      <c r="J4" s="75">
        <f>G4/$G$23</f>
        <v>9.0421809390507715E-2</v>
      </c>
    </row>
    <row r="5" spans="1:14" ht="15.75">
      <c r="A5" s="112"/>
      <c r="B5" s="12" t="s">
        <v>21</v>
      </c>
      <c r="C5" s="57">
        <v>180</v>
      </c>
      <c r="D5" s="73">
        <v>2.5</v>
      </c>
      <c r="E5" s="73">
        <v>2.5</v>
      </c>
      <c r="F5" s="73">
        <v>12.7</v>
      </c>
      <c r="G5" s="57">
        <v>83.7</v>
      </c>
      <c r="H5" s="57">
        <v>0.4</v>
      </c>
      <c r="I5" s="61" t="s">
        <v>111</v>
      </c>
      <c r="J5" s="75">
        <f t="shared" ref="J5:J23" si="0">G5/$G$23</f>
        <v>6.6563812189846042E-2</v>
      </c>
    </row>
    <row r="6" spans="1:14" ht="15.75">
      <c r="A6" s="112"/>
      <c r="B6" s="29" t="s">
        <v>92</v>
      </c>
      <c r="C6" s="64">
        <v>34</v>
      </c>
      <c r="D6" s="40">
        <v>2.33</v>
      </c>
      <c r="E6" s="40">
        <v>4.2</v>
      </c>
      <c r="F6" s="40">
        <v>16</v>
      </c>
      <c r="G6" s="39">
        <v>90.3</v>
      </c>
      <c r="H6" s="39">
        <v>0</v>
      </c>
      <c r="I6" s="41" t="s">
        <v>93</v>
      </c>
      <c r="J6" s="75">
        <f t="shared" si="0"/>
        <v>7.181257157399161E-2</v>
      </c>
    </row>
    <row r="7" spans="1:14" ht="15.75">
      <c r="A7" s="112"/>
      <c r="B7" s="9" t="s">
        <v>34</v>
      </c>
      <c r="C7" s="35">
        <v>5</v>
      </c>
      <c r="D7" s="35">
        <v>1.19</v>
      </c>
      <c r="E7" s="35">
        <v>1.23</v>
      </c>
      <c r="F7" s="35">
        <v>0</v>
      </c>
      <c r="G7" s="35">
        <v>14.78</v>
      </c>
      <c r="H7" s="35">
        <v>0.04</v>
      </c>
      <c r="I7" s="83" t="s">
        <v>91</v>
      </c>
      <c r="J7" s="75">
        <f t="shared" si="0"/>
        <v>1.1754039954192646E-2</v>
      </c>
    </row>
    <row r="8" spans="1:14" ht="15.75" customHeight="1">
      <c r="A8" s="113"/>
      <c r="B8" s="5" t="s">
        <v>24</v>
      </c>
      <c r="C8" s="24">
        <f t="shared" ref="C8:H8" si="1">SUM(C4:C7)</f>
        <v>369</v>
      </c>
      <c r="D8" s="24">
        <f t="shared" si="1"/>
        <v>9.7200000000000006</v>
      </c>
      <c r="E8" s="24">
        <f t="shared" si="1"/>
        <v>12.030000000000001</v>
      </c>
      <c r="F8" s="24">
        <f t="shared" si="1"/>
        <v>45.099999999999994</v>
      </c>
      <c r="G8" s="24">
        <f t="shared" si="1"/>
        <v>302.47999999999996</v>
      </c>
      <c r="H8" s="24">
        <f t="shared" si="1"/>
        <v>0.84000000000000008</v>
      </c>
      <c r="I8" s="16"/>
      <c r="J8" s="75">
        <f t="shared" si="0"/>
        <v>0.24055223310853799</v>
      </c>
    </row>
    <row r="9" spans="1:14" ht="31.5" customHeight="1">
      <c r="A9" s="70" t="s">
        <v>58</v>
      </c>
      <c r="B9" s="6" t="s">
        <v>50</v>
      </c>
      <c r="C9" s="36">
        <v>200</v>
      </c>
      <c r="D9" s="36">
        <v>0.8</v>
      </c>
      <c r="E9" s="36">
        <v>0.8</v>
      </c>
      <c r="F9" s="36">
        <v>19.600000000000001</v>
      </c>
      <c r="G9" s="36">
        <v>85.36</v>
      </c>
      <c r="H9" s="36">
        <v>20</v>
      </c>
      <c r="I9" s="16"/>
      <c r="J9" s="75">
        <f t="shared" si="0"/>
        <v>6.7883954701615984E-2</v>
      </c>
    </row>
    <row r="10" spans="1:14" ht="18.75" customHeight="1">
      <c r="A10" s="123" t="s">
        <v>59</v>
      </c>
      <c r="B10" s="65" t="s">
        <v>52</v>
      </c>
      <c r="C10" s="57">
        <v>150</v>
      </c>
      <c r="D10" s="40">
        <v>2.4</v>
      </c>
      <c r="E10" s="40">
        <v>2.5</v>
      </c>
      <c r="F10" s="40">
        <v>19</v>
      </c>
      <c r="G10" s="39">
        <v>103.5</v>
      </c>
      <c r="H10" s="39">
        <v>0.3</v>
      </c>
      <c r="I10" s="61" t="s">
        <v>170</v>
      </c>
      <c r="J10" s="75">
        <f t="shared" si="0"/>
        <v>8.2310090342282746E-2</v>
      </c>
    </row>
    <row r="11" spans="1:14" ht="15.75">
      <c r="A11" s="123"/>
      <c r="B11" s="66" t="s">
        <v>27</v>
      </c>
      <c r="C11" s="57">
        <v>180</v>
      </c>
      <c r="D11" s="40">
        <v>15.9</v>
      </c>
      <c r="E11" s="40">
        <v>5.6</v>
      </c>
      <c r="F11" s="40">
        <v>7.3</v>
      </c>
      <c r="G11" s="39">
        <v>136.4</v>
      </c>
      <c r="H11" s="39">
        <v>0</v>
      </c>
      <c r="I11" s="61" t="s">
        <v>112</v>
      </c>
      <c r="J11" s="75">
        <f t="shared" si="0"/>
        <v>0.10847436060567504</v>
      </c>
    </row>
    <row r="12" spans="1:14" ht="40.5" customHeight="1">
      <c r="A12" s="123"/>
      <c r="B12" s="67" t="s">
        <v>194</v>
      </c>
      <c r="C12" s="57">
        <v>30</v>
      </c>
      <c r="D12" s="40">
        <v>0.4</v>
      </c>
      <c r="E12" s="40">
        <v>1.8</v>
      </c>
      <c r="F12" s="40">
        <v>3.4</v>
      </c>
      <c r="G12" s="39">
        <v>31.1</v>
      </c>
      <c r="H12" s="39">
        <v>1.2</v>
      </c>
      <c r="I12" s="61" t="s">
        <v>146</v>
      </c>
      <c r="J12" s="75">
        <f t="shared" si="0"/>
        <v>2.4732790431352594E-2</v>
      </c>
    </row>
    <row r="13" spans="1:14" ht="17.25" customHeight="1">
      <c r="A13" s="123"/>
      <c r="B13" s="66" t="s">
        <v>113</v>
      </c>
      <c r="C13" s="61">
        <v>180</v>
      </c>
      <c r="D13" s="23">
        <v>0.1</v>
      </c>
      <c r="E13" s="23">
        <v>0.01</v>
      </c>
      <c r="F13" s="23">
        <v>12.1</v>
      </c>
      <c r="G13" s="23">
        <v>45.4</v>
      </c>
      <c r="H13" s="23">
        <v>0.02</v>
      </c>
      <c r="I13" s="61" t="s">
        <v>147</v>
      </c>
      <c r="J13" s="75">
        <f t="shared" si="0"/>
        <v>3.610510243033465E-2</v>
      </c>
    </row>
    <row r="14" spans="1:14" ht="15.75">
      <c r="A14" s="123"/>
      <c r="B14" s="68" t="s">
        <v>17</v>
      </c>
      <c r="C14" s="23">
        <v>30</v>
      </c>
      <c r="D14" s="61">
        <v>1.8</v>
      </c>
      <c r="E14" s="61">
        <v>0.3</v>
      </c>
      <c r="F14" s="61">
        <v>13.2</v>
      </c>
      <c r="G14" s="61">
        <v>56.7</v>
      </c>
      <c r="H14" s="57">
        <v>0</v>
      </c>
      <c r="I14" s="61" t="s">
        <v>97</v>
      </c>
      <c r="J14" s="75">
        <f t="shared" si="0"/>
        <v>4.5091614709250549E-2</v>
      </c>
    </row>
    <row r="15" spans="1:14" ht="21" customHeight="1">
      <c r="A15" s="123"/>
      <c r="B15" s="68" t="s">
        <v>18</v>
      </c>
      <c r="C15" s="57">
        <v>10</v>
      </c>
      <c r="D15" s="40">
        <v>0.76</v>
      </c>
      <c r="E15" s="40">
        <v>0.09</v>
      </c>
      <c r="F15" s="40">
        <v>5</v>
      </c>
      <c r="G15" s="39">
        <v>20.7</v>
      </c>
      <c r="H15" s="57">
        <v>0</v>
      </c>
      <c r="I15" s="61" t="s">
        <v>96</v>
      </c>
      <c r="J15" s="75">
        <f t="shared" si="0"/>
        <v>1.6462018068456548E-2</v>
      </c>
    </row>
    <row r="16" spans="1:14" ht="15.75" customHeight="1">
      <c r="A16" s="123" t="s">
        <v>11</v>
      </c>
      <c r="B16" s="69" t="s">
        <v>24</v>
      </c>
      <c r="C16" s="24">
        <f t="shared" ref="C16:H16" si="2">SUM(C10:C15)</f>
        <v>580</v>
      </c>
      <c r="D16" s="24">
        <f t="shared" si="2"/>
        <v>21.360000000000003</v>
      </c>
      <c r="E16" s="24">
        <f t="shared" si="2"/>
        <v>10.3</v>
      </c>
      <c r="F16" s="24">
        <f t="shared" si="2"/>
        <v>60</v>
      </c>
      <c r="G16" s="24">
        <f t="shared" si="2"/>
        <v>393.79999999999995</v>
      </c>
      <c r="H16" s="24">
        <f t="shared" si="2"/>
        <v>1.52</v>
      </c>
      <c r="I16" s="61"/>
      <c r="J16" s="75">
        <f t="shared" si="0"/>
        <v>0.31317597658735208</v>
      </c>
      <c r="N16" t="s">
        <v>71</v>
      </c>
    </row>
    <row r="17" spans="1:10" ht="15.75">
      <c r="A17" s="123"/>
      <c r="B17" s="66" t="s">
        <v>145</v>
      </c>
      <c r="C17" s="57">
        <v>80</v>
      </c>
      <c r="D17" s="40">
        <v>12.03</v>
      </c>
      <c r="E17" s="40">
        <v>15.4</v>
      </c>
      <c r="F17" s="40">
        <v>28.8</v>
      </c>
      <c r="G17" s="39">
        <v>273</v>
      </c>
      <c r="H17" s="39">
        <v>2.1</v>
      </c>
      <c r="I17" s="61" t="s">
        <v>148</v>
      </c>
      <c r="J17" s="75">
        <f t="shared" si="0"/>
        <v>0.21710777452602115</v>
      </c>
    </row>
    <row r="18" spans="1:10" ht="17.25" customHeight="1">
      <c r="A18" s="123"/>
      <c r="B18" s="19" t="s">
        <v>121</v>
      </c>
      <c r="C18" s="23">
        <v>15</v>
      </c>
      <c r="D18" s="23">
        <v>0.06</v>
      </c>
      <c r="E18" s="23">
        <v>0</v>
      </c>
      <c r="F18" s="23">
        <v>10.6</v>
      </c>
      <c r="G18" s="23">
        <v>36.5</v>
      </c>
      <c r="H18" s="23">
        <v>0</v>
      </c>
      <c r="I18" s="61"/>
      <c r="J18" s="75">
        <f t="shared" si="0"/>
        <v>2.9027229927471691E-2</v>
      </c>
    </row>
    <row r="19" spans="1:10" ht="19.5" customHeight="1">
      <c r="A19" s="123"/>
      <c r="B19" s="68" t="s">
        <v>18</v>
      </c>
      <c r="C19" s="57">
        <v>10</v>
      </c>
      <c r="D19" s="40">
        <v>0.76</v>
      </c>
      <c r="E19" s="40">
        <v>0.09</v>
      </c>
      <c r="F19" s="40">
        <v>5</v>
      </c>
      <c r="G19" s="39">
        <v>20.7</v>
      </c>
      <c r="H19" s="57">
        <v>0</v>
      </c>
      <c r="I19" s="61" t="s">
        <v>96</v>
      </c>
      <c r="J19" s="75">
        <f t="shared" si="0"/>
        <v>1.6462018068456548E-2</v>
      </c>
    </row>
    <row r="20" spans="1:10" ht="15.75" customHeight="1">
      <c r="A20" s="123"/>
      <c r="B20" s="65" t="s">
        <v>135</v>
      </c>
      <c r="C20" s="57">
        <v>150</v>
      </c>
      <c r="D20" s="40">
        <v>4.1900000000000004</v>
      </c>
      <c r="E20" s="40">
        <v>4.8</v>
      </c>
      <c r="F20" s="40">
        <v>6.1</v>
      </c>
      <c r="G20" s="39">
        <v>83.8</v>
      </c>
      <c r="H20" s="39">
        <v>2</v>
      </c>
      <c r="I20" s="61"/>
      <c r="J20" s="75">
        <f t="shared" si="0"/>
        <v>6.6643338847181585E-2</v>
      </c>
    </row>
    <row r="21" spans="1:10" ht="15.75">
      <c r="A21" s="72"/>
      <c r="B21" s="8" t="s">
        <v>81</v>
      </c>
      <c r="C21" s="23">
        <v>15</v>
      </c>
      <c r="D21" s="23">
        <v>1.56</v>
      </c>
      <c r="E21" s="23">
        <v>0.78</v>
      </c>
      <c r="F21" s="23">
        <v>11.5</v>
      </c>
      <c r="G21" s="23">
        <v>61.8</v>
      </c>
      <c r="H21" s="23">
        <v>0</v>
      </c>
      <c r="I21" s="61"/>
      <c r="J21" s="75">
        <f t="shared" si="0"/>
        <v>4.9147474233363027E-2</v>
      </c>
    </row>
    <row r="22" spans="1:10" ht="15.75">
      <c r="A22" s="71"/>
      <c r="B22" s="69" t="s">
        <v>24</v>
      </c>
      <c r="C22" s="24">
        <f>SUM(C17:C21)</f>
        <v>270</v>
      </c>
      <c r="D22" s="24">
        <f t="shared" ref="D22:H22" si="3">SUM(D17:D21)</f>
        <v>18.599999999999998</v>
      </c>
      <c r="E22" s="24">
        <f t="shared" si="3"/>
        <v>21.07</v>
      </c>
      <c r="F22" s="24">
        <f t="shared" si="3"/>
        <v>62</v>
      </c>
      <c r="G22" s="24">
        <f t="shared" si="3"/>
        <v>475.8</v>
      </c>
      <c r="H22" s="24">
        <f t="shared" si="3"/>
        <v>4.0999999999999996</v>
      </c>
      <c r="I22" s="13"/>
      <c r="J22" s="75">
        <f t="shared" si="0"/>
        <v>0.378387835602494</v>
      </c>
    </row>
    <row r="23" spans="1:10" ht="15.75">
      <c r="A23" s="71"/>
      <c r="B23" s="69" t="s">
        <v>13</v>
      </c>
      <c r="C23" s="24">
        <f>C8+C9+C16+C22</f>
        <v>1419</v>
      </c>
      <c r="D23" s="24">
        <f t="shared" ref="D23:H23" si="4">D8+D9+D16+D22</f>
        <v>50.480000000000004</v>
      </c>
      <c r="E23" s="24">
        <f t="shared" si="4"/>
        <v>44.2</v>
      </c>
      <c r="F23" s="24">
        <f t="shared" si="4"/>
        <v>186.7</v>
      </c>
      <c r="G23" s="24">
        <f t="shared" si="4"/>
        <v>1257.4399999999998</v>
      </c>
      <c r="H23" s="24">
        <f t="shared" si="4"/>
        <v>26.46</v>
      </c>
      <c r="I23" s="16"/>
      <c r="J23" s="75">
        <f t="shared" si="0"/>
        <v>1</v>
      </c>
    </row>
  </sheetData>
  <mergeCells count="12">
    <mergeCell ref="J2:J3"/>
    <mergeCell ref="A16:A20"/>
    <mergeCell ref="A4:A8"/>
    <mergeCell ref="A10:A15"/>
    <mergeCell ref="A1:I1"/>
    <mergeCell ref="A2:A3"/>
    <mergeCell ref="B2:B3"/>
    <mergeCell ref="C2:C3"/>
    <mergeCell ref="D2:F2"/>
    <mergeCell ref="G2:G3"/>
    <mergeCell ref="H2:H3"/>
    <mergeCell ref="I2:I3"/>
  </mergeCells>
  <pageMargins left="0.7" right="0.7" top="0.75" bottom="0.75" header="0.3" footer="0.3"/>
  <pageSetup paperSize="9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topLeftCell="A10" workbookViewId="0">
      <selection activeCell="J17" sqref="J17"/>
    </sheetView>
  </sheetViews>
  <sheetFormatPr defaultRowHeight="15"/>
  <cols>
    <col min="1" max="1" width="12.5703125" customWidth="1"/>
    <col min="2" max="2" width="37.85546875" customWidth="1"/>
    <col min="3" max="3" width="10" customWidth="1"/>
    <col min="7" max="7" width="10.42578125" customWidth="1"/>
    <col min="10" max="10" width="13.5703125" customWidth="1"/>
  </cols>
  <sheetData>
    <row r="1" spans="1:11" ht="18.75">
      <c r="A1" s="108" t="s">
        <v>72</v>
      </c>
      <c r="B1" s="108"/>
      <c r="C1" s="108"/>
      <c r="D1" s="108"/>
      <c r="E1" s="108"/>
      <c r="F1" s="108"/>
      <c r="G1" s="108"/>
      <c r="H1" s="108"/>
      <c r="I1" s="108"/>
    </row>
    <row r="2" spans="1:11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3</v>
      </c>
      <c r="I2" s="107" t="s">
        <v>4</v>
      </c>
      <c r="J2" s="107" t="s">
        <v>175</v>
      </c>
    </row>
    <row r="3" spans="1:11" ht="25.5">
      <c r="A3" s="110"/>
      <c r="B3" s="107"/>
      <c r="C3" s="107"/>
      <c r="D3" s="3" t="s">
        <v>5</v>
      </c>
      <c r="E3" s="3" t="s">
        <v>6</v>
      </c>
      <c r="F3" s="3" t="s">
        <v>7</v>
      </c>
      <c r="G3" s="107"/>
      <c r="H3" s="107"/>
      <c r="I3" s="107"/>
      <c r="J3" s="107"/>
    </row>
    <row r="4" spans="1:11" ht="30" customHeight="1">
      <c r="A4" s="123" t="s">
        <v>8</v>
      </c>
      <c r="B4" s="29" t="s">
        <v>150</v>
      </c>
      <c r="C4" s="57">
        <v>150</v>
      </c>
      <c r="D4" s="73">
        <v>3.6</v>
      </c>
      <c r="E4" s="73">
        <v>4.8</v>
      </c>
      <c r="F4" s="73">
        <v>18.3</v>
      </c>
      <c r="G4" s="57">
        <v>123.5</v>
      </c>
      <c r="H4" s="57">
        <v>0.3</v>
      </c>
      <c r="I4" s="14" t="s">
        <v>151</v>
      </c>
      <c r="J4" s="75">
        <f>G4/$G$24</f>
        <v>9.9352399340332256E-2</v>
      </c>
    </row>
    <row r="5" spans="1:11" ht="18" customHeight="1">
      <c r="A5" s="123"/>
      <c r="B5" s="8" t="s">
        <v>9</v>
      </c>
      <c r="C5" s="23">
        <v>180</v>
      </c>
      <c r="D5" s="61">
        <v>3.14</v>
      </c>
      <c r="E5" s="61">
        <v>3.19</v>
      </c>
      <c r="F5" s="61">
        <v>14.06</v>
      </c>
      <c r="G5" s="61">
        <v>106.4</v>
      </c>
      <c r="H5" s="61">
        <v>0.5</v>
      </c>
      <c r="I5" s="61" t="s">
        <v>94</v>
      </c>
      <c r="J5" s="75">
        <f t="shared" ref="J5:J23" si="0">G5/$G$24</f>
        <v>8.5595913277824717E-2</v>
      </c>
    </row>
    <row r="6" spans="1:11" ht="15.75">
      <c r="A6" s="123"/>
      <c r="B6" s="29" t="s">
        <v>92</v>
      </c>
      <c r="C6" s="64">
        <v>34</v>
      </c>
      <c r="D6" s="73">
        <v>1.54</v>
      </c>
      <c r="E6" s="73">
        <v>0.6</v>
      </c>
      <c r="F6" s="73">
        <v>10.66</v>
      </c>
      <c r="G6" s="57">
        <v>47</v>
      </c>
      <c r="H6" s="57">
        <v>0</v>
      </c>
      <c r="I6" s="41" t="s">
        <v>93</v>
      </c>
      <c r="J6" s="75">
        <f t="shared" si="0"/>
        <v>3.7810224850166926E-2</v>
      </c>
    </row>
    <row r="7" spans="1:11" ht="15.75">
      <c r="A7" s="123"/>
      <c r="B7" s="9" t="s">
        <v>34</v>
      </c>
      <c r="C7" s="61">
        <v>5</v>
      </c>
      <c r="D7" s="61">
        <v>0.06</v>
      </c>
      <c r="E7" s="61">
        <v>0</v>
      </c>
      <c r="F7" s="61">
        <v>10.51</v>
      </c>
      <c r="G7" s="61">
        <v>40</v>
      </c>
      <c r="H7" s="61">
        <v>0</v>
      </c>
      <c r="I7" s="83" t="s">
        <v>91</v>
      </c>
      <c r="J7" s="75">
        <f t="shared" si="0"/>
        <v>3.2178914766099513E-2</v>
      </c>
    </row>
    <row r="8" spans="1:11" ht="15.75" customHeight="1">
      <c r="A8" s="123"/>
      <c r="B8" s="30" t="s">
        <v>47</v>
      </c>
      <c r="C8" s="24">
        <f t="shared" ref="C8:H8" si="1">SUM(C4:C7)</f>
        <v>369</v>
      </c>
      <c r="D8" s="24">
        <f t="shared" si="1"/>
        <v>8.3400000000000016</v>
      </c>
      <c r="E8" s="24">
        <f t="shared" si="1"/>
        <v>8.59</v>
      </c>
      <c r="F8" s="24">
        <f t="shared" si="1"/>
        <v>53.529999999999994</v>
      </c>
      <c r="G8" s="24">
        <f t="shared" si="1"/>
        <v>316.89999999999998</v>
      </c>
      <c r="H8" s="24">
        <f t="shared" si="1"/>
        <v>0.8</v>
      </c>
      <c r="I8" s="25"/>
      <c r="J8" s="75">
        <f t="shared" si="0"/>
        <v>0.25493745223442338</v>
      </c>
    </row>
    <row r="9" spans="1:11" ht="28.5" customHeight="1">
      <c r="A9" s="22" t="s">
        <v>58</v>
      </c>
      <c r="B9" s="30" t="s">
        <v>50</v>
      </c>
      <c r="C9" s="36">
        <v>200</v>
      </c>
      <c r="D9" s="36">
        <v>0.8</v>
      </c>
      <c r="E9" s="36">
        <v>0.8</v>
      </c>
      <c r="F9" s="36">
        <v>19.600000000000001</v>
      </c>
      <c r="G9" s="36">
        <v>85.36</v>
      </c>
      <c r="H9" s="36">
        <v>20</v>
      </c>
      <c r="I9" s="25"/>
      <c r="J9" s="75">
        <f t="shared" si="0"/>
        <v>6.8669804110856367E-2</v>
      </c>
    </row>
    <row r="10" spans="1:11" ht="18.75" customHeight="1">
      <c r="A10" s="111" t="s">
        <v>59</v>
      </c>
      <c r="B10" s="29" t="s">
        <v>15</v>
      </c>
      <c r="C10" s="57">
        <v>150</v>
      </c>
      <c r="D10" s="73">
        <v>1.3</v>
      </c>
      <c r="E10" s="73">
        <v>3.4</v>
      </c>
      <c r="F10" s="73">
        <v>10.6</v>
      </c>
      <c r="G10" s="57">
        <v>72.400000000000006</v>
      </c>
      <c r="H10" s="57">
        <v>3.9</v>
      </c>
      <c r="I10" s="14" t="s">
        <v>196</v>
      </c>
      <c r="J10" s="75">
        <f t="shared" si="0"/>
        <v>5.8243835726640124E-2</v>
      </c>
    </row>
    <row r="11" spans="1:11" ht="30" customHeight="1">
      <c r="A11" s="112"/>
      <c r="B11" s="29" t="s">
        <v>31</v>
      </c>
      <c r="C11" s="64">
        <v>60</v>
      </c>
      <c r="D11" s="78">
        <v>8.1999999999999993</v>
      </c>
      <c r="E11" s="78">
        <v>8.5500000000000007</v>
      </c>
      <c r="F11" s="78">
        <v>1.2</v>
      </c>
      <c r="G11" s="78">
        <v>113.9</v>
      </c>
      <c r="H11" s="78">
        <v>0</v>
      </c>
      <c r="I11" s="14" t="s">
        <v>128</v>
      </c>
      <c r="J11" s="75">
        <f t="shared" si="0"/>
        <v>9.1629459796468374E-2</v>
      </c>
      <c r="K11" t="s">
        <v>71</v>
      </c>
    </row>
    <row r="12" spans="1:11" ht="33.75" customHeight="1">
      <c r="A12" s="112"/>
      <c r="B12" s="29" t="s">
        <v>152</v>
      </c>
      <c r="C12" s="64">
        <v>80</v>
      </c>
      <c r="D12" s="78">
        <v>3.1</v>
      </c>
      <c r="E12" s="78">
        <v>1.8</v>
      </c>
      <c r="F12" s="78">
        <v>21.8</v>
      </c>
      <c r="G12" s="78">
        <v>111.5</v>
      </c>
      <c r="H12" s="78">
        <v>0</v>
      </c>
      <c r="I12" s="14" t="s">
        <v>119</v>
      </c>
      <c r="J12" s="75">
        <f t="shared" si="0"/>
        <v>8.9698724910502403E-2</v>
      </c>
    </row>
    <row r="13" spans="1:11" ht="48" customHeight="1">
      <c r="A13" s="112"/>
      <c r="B13" s="29" t="s">
        <v>179</v>
      </c>
      <c r="C13" s="64">
        <v>30</v>
      </c>
      <c r="D13" s="78">
        <v>0.42</v>
      </c>
      <c r="E13" s="84">
        <v>4</v>
      </c>
      <c r="F13" s="78">
        <v>3.3</v>
      </c>
      <c r="G13" s="78">
        <v>50.59</v>
      </c>
      <c r="H13" s="78">
        <v>1</v>
      </c>
      <c r="I13" s="14" t="s">
        <v>146</v>
      </c>
      <c r="J13" s="75">
        <f t="shared" si="0"/>
        <v>4.0698282450424367E-2</v>
      </c>
    </row>
    <row r="14" spans="1:11" ht="18" customHeight="1">
      <c r="A14" s="112"/>
      <c r="B14" s="29" t="s">
        <v>195</v>
      </c>
      <c r="C14" s="64">
        <v>150</v>
      </c>
      <c r="D14" s="73">
        <v>0.25</v>
      </c>
      <c r="E14" s="73">
        <v>0</v>
      </c>
      <c r="F14" s="73">
        <v>13.1</v>
      </c>
      <c r="G14" s="57">
        <v>49</v>
      </c>
      <c r="H14" s="57">
        <v>2.2000000000000002</v>
      </c>
      <c r="I14" s="14" t="s">
        <v>106</v>
      </c>
      <c r="J14" s="75">
        <f t="shared" si="0"/>
        <v>3.9419170588471907E-2</v>
      </c>
    </row>
    <row r="15" spans="1:11" ht="18" customHeight="1">
      <c r="A15" s="112"/>
      <c r="B15" s="7" t="s">
        <v>17</v>
      </c>
      <c r="C15" s="23">
        <v>30</v>
      </c>
      <c r="D15" s="61">
        <v>1.8</v>
      </c>
      <c r="E15" s="61">
        <v>0.3</v>
      </c>
      <c r="F15" s="61">
        <v>13.2</v>
      </c>
      <c r="G15" s="61">
        <v>56.7</v>
      </c>
      <c r="H15" s="57">
        <v>0</v>
      </c>
      <c r="I15" s="61" t="s">
        <v>97</v>
      </c>
      <c r="J15" s="75">
        <f t="shared" si="0"/>
        <v>4.5613611680946062E-2</v>
      </c>
    </row>
    <row r="16" spans="1:11" ht="17.25" customHeight="1">
      <c r="A16" s="112"/>
      <c r="B16" s="7" t="s">
        <v>18</v>
      </c>
      <c r="C16" s="57">
        <v>10</v>
      </c>
      <c r="D16" s="40">
        <v>0.76</v>
      </c>
      <c r="E16" s="40">
        <v>0.09</v>
      </c>
      <c r="F16" s="40">
        <v>5</v>
      </c>
      <c r="G16" s="39">
        <v>20.7</v>
      </c>
      <c r="H16" s="57">
        <v>0.02</v>
      </c>
      <c r="I16" s="14" t="s">
        <v>96</v>
      </c>
      <c r="J16" s="75">
        <f t="shared" si="0"/>
        <v>1.6652588391456499E-2</v>
      </c>
    </row>
    <row r="17" spans="1:11" ht="18.75" customHeight="1">
      <c r="A17" s="113"/>
      <c r="B17" s="30" t="s">
        <v>47</v>
      </c>
      <c r="C17" s="24">
        <f t="shared" ref="C17:H17" si="2">SUM(C10:C16)</f>
        <v>510</v>
      </c>
      <c r="D17" s="24">
        <f t="shared" si="2"/>
        <v>15.83</v>
      </c>
      <c r="E17" s="24">
        <f t="shared" si="2"/>
        <v>18.14</v>
      </c>
      <c r="F17" s="24">
        <f t="shared" si="2"/>
        <v>68.2</v>
      </c>
      <c r="G17" s="24">
        <f t="shared" si="2"/>
        <v>474.78999999999996</v>
      </c>
      <c r="H17" s="24">
        <f t="shared" si="2"/>
        <v>7.12</v>
      </c>
      <c r="I17" s="25"/>
      <c r="J17" s="75">
        <f t="shared" si="0"/>
        <v>0.38195567354490967</v>
      </c>
    </row>
    <row r="18" spans="1:11" ht="17.25" customHeight="1">
      <c r="A18" s="111" t="s">
        <v>11</v>
      </c>
      <c r="B18" s="29" t="s">
        <v>19</v>
      </c>
      <c r="C18" s="57">
        <v>110</v>
      </c>
      <c r="D18" s="73">
        <v>2.2999999999999998</v>
      </c>
      <c r="E18" s="73">
        <v>2.2000000000000002</v>
      </c>
      <c r="F18" s="73">
        <v>11.6</v>
      </c>
      <c r="G18" s="57">
        <v>70.2</v>
      </c>
      <c r="H18" s="57">
        <v>0.2</v>
      </c>
      <c r="I18" s="14" t="s">
        <v>166</v>
      </c>
      <c r="J18" s="75">
        <f t="shared" si="0"/>
        <v>5.6473995414504652E-2</v>
      </c>
    </row>
    <row r="19" spans="1:11" ht="17.25" customHeight="1">
      <c r="A19" s="112"/>
      <c r="B19" s="7" t="s">
        <v>180</v>
      </c>
      <c r="C19" s="35">
        <v>30</v>
      </c>
      <c r="D19" s="35">
        <v>0.4</v>
      </c>
      <c r="E19" s="35">
        <v>0.9</v>
      </c>
      <c r="F19" s="35">
        <v>0</v>
      </c>
      <c r="G19" s="35">
        <v>112</v>
      </c>
      <c r="H19" s="35">
        <v>0</v>
      </c>
      <c r="I19" s="35" t="s">
        <v>188</v>
      </c>
      <c r="J19" s="75">
        <f t="shared" si="0"/>
        <v>9.010096134507864E-2</v>
      </c>
    </row>
    <row r="20" spans="1:11" ht="15" customHeight="1">
      <c r="A20" s="112"/>
      <c r="B20" s="8" t="s">
        <v>12</v>
      </c>
      <c r="C20" s="57">
        <v>150</v>
      </c>
      <c r="D20" s="73">
        <v>0.03</v>
      </c>
      <c r="E20" s="73">
        <v>0</v>
      </c>
      <c r="F20" s="73">
        <v>11</v>
      </c>
      <c r="G20" s="57">
        <v>42.1</v>
      </c>
      <c r="H20" s="57">
        <v>4.5999999999999996</v>
      </c>
      <c r="I20" s="14" t="s">
        <v>104</v>
      </c>
      <c r="J20" s="75">
        <f t="shared" si="0"/>
        <v>3.3868307791319739E-2</v>
      </c>
      <c r="K20" s="35"/>
    </row>
    <row r="21" spans="1:11" ht="20.25" customHeight="1">
      <c r="A21" s="112"/>
      <c r="B21" s="7" t="s">
        <v>18</v>
      </c>
      <c r="C21" s="57">
        <v>10</v>
      </c>
      <c r="D21" s="40">
        <v>0.76</v>
      </c>
      <c r="E21" s="40">
        <v>0.09</v>
      </c>
      <c r="F21" s="40">
        <v>5</v>
      </c>
      <c r="G21" s="39">
        <v>20.7</v>
      </c>
      <c r="H21" s="57">
        <v>0.02</v>
      </c>
      <c r="I21" s="14" t="s">
        <v>98</v>
      </c>
      <c r="J21" s="75">
        <f t="shared" si="0"/>
        <v>1.6652588391456499E-2</v>
      </c>
    </row>
    <row r="22" spans="1:11" ht="15" customHeight="1">
      <c r="A22" s="112"/>
      <c r="B22" s="29" t="s">
        <v>167</v>
      </c>
      <c r="C22" s="35">
        <v>68</v>
      </c>
      <c r="D22" s="35">
        <v>39.96</v>
      </c>
      <c r="E22" s="35">
        <v>36.44</v>
      </c>
      <c r="F22" s="35">
        <v>49.3</v>
      </c>
      <c r="G22" s="35">
        <v>121</v>
      </c>
      <c r="H22" s="57">
        <v>0.01</v>
      </c>
      <c r="I22" s="14" t="s">
        <v>191</v>
      </c>
      <c r="J22" s="75">
        <f t="shared" si="0"/>
        <v>9.7341217167451033E-2</v>
      </c>
    </row>
    <row r="23" spans="1:11" ht="18" customHeight="1">
      <c r="A23" s="113"/>
      <c r="B23" s="30" t="s">
        <v>24</v>
      </c>
      <c r="C23" s="24">
        <f>SUM(C18:C22)</f>
        <v>368</v>
      </c>
      <c r="D23" s="24">
        <f t="shared" ref="D23:H23" si="3">SUM(D18:D22)</f>
        <v>43.45</v>
      </c>
      <c r="E23" s="24">
        <f t="shared" si="3"/>
        <v>39.629999999999995</v>
      </c>
      <c r="F23" s="24">
        <f t="shared" si="3"/>
        <v>76.900000000000006</v>
      </c>
      <c r="G23" s="24">
        <f t="shared" si="3"/>
        <v>366</v>
      </c>
      <c r="H23" s="24">
        <f t="shared" si="3"/>
        <v>4.8299999999999992</v>
      </c>
      <c r="I23" s="24"/>
      <c r="J23" s="75">
        <f t="shared" si="0"/>
        <v>0.29443707010981057</v>
      </c>
    </row>
    <row r="24" spans="1:11" ht="22.5" customHeight="1">
      <c r="A24" s="34"/>
      <c r="B24" s="30" t="s">
        <v>13</v>
      </c>
      <c r="C24" s="24">
        <f>SUM(C8,C9,C17,C23)</f>
        <v>1447</v>
      </c>
      <c r="D24" s="24">
        <f t="shared" ref="D24:H24" si="4">SUM(D8,D9,D17,D23)</f>
        <v>68.42</v>
      </c>
      <c r="E24" s="24">
        <f t="shared" si="4"/>
        <v>67.16</v>
      </c>
      <c r="F24" s="24">
        <f t="shared" si="4"/>
        <v>218.23</v>
      </c>
      <c r="G24" s="24">
        <f t="shared" si="4"/>
        <v>1243.05</v>
      </c>
      <c r="H24" s="24">
        <f t="shared" si="4"/>
        <v>32.75</v>
      </c>
      <c r="I24" s="25"/>
      <c r="J24" s="75">
        <f>G24/$G$24</f>
        <v>1</v>
      </c>
    </row>
  </sheetData>
  <mergeCells count="12">
    <mergeCell ref="J2:J3"/>
    <mergeCell ref="A4:A8"/>
    <mergeCell ref="A10:A17"/>
    <mergeCell ref="A18:A23"/>
    <mergeCell ref="A1:I1"/>
    <mergeCell ref="A2:A3"/>
    <mergeCell ref="B2:B3"/>
    <mergeCell ref="C2:C3"/>
    <mergeCell ref="D2:F2"/>
    <mergeCell ref="G2:G3"/>
    <mergeCell ref="H2:H3"/>
    <mergeCell ref="I2:I3"/>
  </mergeCells>
  <pageMargins left="0.7" right="0.7" top="0.75" bottom="0.75" header="0.3" footer="0.3"/>
  <pageSetup paperSize="9" scale="94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topLeftCell="A7" workbookViewId="0">
      <selection activeCell="J17" sqref="J17"/>
    </sheetView>
  </sheetViews>
  <sheetFormatPr defaultRowHeight="15"/>
  <cols>
    <col min="1" max="1" width="12.42578125" customWidth="1"/>
    <col min="2" max="2" width="42.28515625" customWidth="1"/>
    <col min="9" max="9" width="10.140625" bestFit="1" customWidth="1"/>
    <col min="10" max="10" width="13" customWidth="1"/>
  </cols>
  <sheetData>
    <row r="1" spans="1:10" ht="18.75">
      <c r="A1" s="108" t="s">
        <v>198</v>
      </c>
      <c r="B1" s="108"/>
      <c r="C1" s="108"/>
      <c r="D1" s="108"/>
      <c r="E1" s="108"/>
      <c r="F1" s="108"/>
      <c r="G1" s="108"/>
      <c r="H1" s="108"/>
      <c r="I1" s="108"/>
    </row>
    <row r="2" spans="1:10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3</v>
      </c>
      <c r="I2" s="107" t="s">
        <v>4</v>
      </c>
      <c r="J2" s="107" t="s">
        <v>175</v>
      </c>
    </row>
    <row r="3" spans="1:10" ht="25.5">
      <c r="A3" s="110"/>
      <c r="B3" s="107"/>
      <c r="C3" s="107"/>
      <c r="D3" s="3" t="s">
        <v>5</v>
      </c>
      <c r="E3" s="3" t="s">
        <v>6</v>
      </c>
      <c r="F3" s="3" t="s">
        <v>7</v>
      </c>
      <c r="G3" s="107"/>
      <c r="H3" s="107"/>
      <c r="I3" s="107"/>
      <c r="J3" s="107"/>
    </row>
    <row r="4" spans="1:10" ht="30" customHeight="1">
      <c r="A4" s="123" t="s">
        <v>8</v>
      </c>
      <c r="B4" s="12" t="s">
        <v>32</v>
      </c>
      <c r="C4" s="64">
        <v>150</v>
      </c>
      <c r="D4" s="73">
        <v>2.1</v>
      </c>
      <c r="E4" s="73">
        <v>3.6</v>
      </c>
      <c r="F4" s="73">
        <v>14.1</v>
      </c>
      <c r="G4" s="57">
        <v>93.3</v>
      </c>
      <c r="H4" s="57">
        <v>0.01</v>
      </c>
      <c r="I4" s="35" t="s">
        <v>130</v>
      </c>
      <c r="J4" s="75">
        <f>G4/$G$23</f>
        <v>7.7821336224872792E-2</v>
      </c>
    </row>
    <row r="5" spans="1:10" ht="21" customHeight="1">
      <c r="A5" s="123"/>
      <c r="B5" s="12" t="s">
        <v>21</v>
      </c>
      <c r="C5" s="57">
        <v>180</v>
      </c>
      <c r="D5" s="73">
        <v>2.5</v>
      </c>
      <c r="E5" s="73">
        <v>2.5</v>
      </c>
      <c r="F5" s="73">
        <v>12.7</v>
      </c>
      <c r="G5" s="57">
        <v>83.9</v>
      </c>
      <c r="H5" s="57">
        <v>0.4</v>
      </c>
      <c r="I5" s="61" t="s">
        <v>111</v>
      </c>
      <c r="J5" s="75">
        <f t="shared" ref="J5:J22" si="0">G5/$G$23</f>
        <v>6.9980815747768793E-2</v>
      </c>
    </row>
    <row r="6" spans="1:10" ht="15.75">
      <c r="A6" s="123"/>
      <c r="B6" s="29" t="s">
        <v>92</v>
      </c>
      <c r="C6" s="64">
        <v>34</v>
      </c>
      <c r="D6" s="40">
        <v>2.33</v>
      </c>
      <c r="E6" s="40">
        <v>4.2</v>
      </c>
      <c r="F6" s="40">
        <v>16</v>
      </c>
      <c r="G6" s="39">
        <v>90.3</v>
      </c>
      <c r="H6" s="39">
        <v>0</v>
      </c>
      <c r="I6" s="64" t="s">
        <v>93</v>
      </c>
      <c r="J6" s="75">
        <f t="shared" si="0"/>
        <v>7.5319042455584281E-2</v>
      </c>
    </row>
    <row r="7" spans="1:10" ht="15.75">
      <c r="A7" s="123"/>
      <c r="B7" s="9" t="s">
        <v>34</v>
      </c>
      <c r="C7" s="35">
        <v>5</v>
      </c>
      <c r="D7" s="35">
        <v>1.19</v>
      </c>
      <c r="E7" s="35">
        <v>1.23</v>
      </c>
      <c r="F7" s="35">
        <v>0</v>
      </c>
      <c r="G7" s="35">
        <v>14.5</v>
      </c>
      <c r="H7" s="35">
        <v>0.04</v>
      </c>
      <c r="I7" s="61" t="s">
        <v>91</v>
      </c>
      <c r="J7" s="75">
        <f t="shared" si="0"/>
        <v>1.2094419884894486E-2</v>
      </c>
    </row>
    <row r="8" spans="1:10" ht="15.75">
      <c r="A8" s="123"/>
      <c r="B8" s="10" t="s">
        <v>47</v>
      </c>
      <c r="C8" s="36">
        <f>SUM(C4:C7)</f>
        <v>369</v>
      </c>
      <c r="D8" s="36">
        <v>8.24</v>
      </c>
      <c r="E8" s="36">
        <v>11.5</v>
      </c>
      <c r="F8" s="36">
        <f t="shared" ref="F8:H8" si="1">SUM(F4:F7)</f>
        <v>42.8</v>
      </c>
      <c r="G8" s="36">
        <v>282.10000000000002</v>
      </c>
      <c r="H8" s="36">
        <f t="shared" si="1"/>
        <v>0.45</v>
      </c>
      <c r="I8" s="36"/>
      <c r="J8" s="75">
        <f t="shared" si="0"/>
        <v>0.23529902410542997</v>
      </c>
    </row>
    <row r="9" spans="1:10" ht="27.75" customHeight="1">
      <c r="A9" s="22" t="s">
        <v>58</v>
      </c>
      <c r="B9" s="11" t="s">
        <v>50</v>
      </c>
      <c r="C9" s="36">
        <v>200</v>
      </c>
      <c r="D9" s="36">
        <v>0.8</v>
      </c>
      <c r="E9" s="36">
        <v>0.8</v>
      </c>
      <c r="F9" s="36">
        <v>19.600000000000001</v>
      </c>
      <c r="G9" s="36">
        <v>85.36</v>
      </c>
      <c r="H9" s="36">
        <v>20</v>
      </c>
      <c r="I9" s="36"/>
      <c r="J9" s="75">
        <f t="shared" si="0"/>
        <v>7.1198598715489197E-2</v>
      </c>
    </row>
    <row r="10" spans="1:10" ht="28.5" customHeight="1">
      <c r="A10" s="123" t="s">
        <v>59</v>
      </c>
      <c r="B10" s="12" t="s">
        <v>154</v>
      </c>
      <c r="C10" s="64">
        <v>150</v>
      </c>
      <c r="D10" s="73">
        <v>1.5</v>
      </c>
      <c r="E10" s="73">
        <v>2.6</v>
      </c>
      <c r="F10" s="73">
        <v>12.24</v>
      </c>
      <c r="G10" s="57">
        <v>75.83</v>
      </c>
      <c r="H10" s="57">
        <v>2.5</v>
      </c>
      <c r="I10" s="58" t="s">
        <v>171</v>
      </c>
      <c r="J10" s="75">
        <f t="shared" si="0"/>
        <v>6.3249645508382676E-2</v>
      </c>
    </row>
    <row r="11" spans="1:10" ht="19.5" customHeight="1">
      <c r="A11" s="123"/>
      <c r="B11" s="8" t="s">
        <v>22</v>
      </c>
      <c r="C11" s="64">
        <v>90</v>
      </c>
      <c r="D11" s="73">
        <v>1.91</v>
      </c>
      <c r="E11" s="73">
        <v>2.75</v>
      </c>
      <c r="F11" s="73">
        <v>11.9</v>
      </c>
      <c r="G11" s="57">
        <v>76.900000000000006</v>
      </c>
      <c r="H11" s="57">
        <v>20.9</v>
      </c>
      <c r="I11" s="35" t="s">
        <v>174</v>
      </c>
      <c r="J11" s="75">
        <f t="shared" si="0"/>
        <v>6.4142130286095583E-2</v>
      </c>
    </row>
    <row r="12" spans="1:10" ht="31.5" customHeight="1">
      <c r="A12" s="123"/>
      <c r="B12" s="12" t="s">
        <v>197</v>
      </c>
      <c r="C12" s="64">
        <v>40</v>
      </c>
      <c r="D12" s="73">
        <v>0.49</v>
      </c>
      <c r="E12" s="73">
        <v>2.96</v>
      </c>
      <c r="F12" s="73">
        <v>3.66</v>
      </c>
      <c r="G12" s="57">
        <v>40.1</v>
      </c>
      <c r="H12" s="57">
        <v>0.9</v>
      </c>
      <c r="I12" s="35" t="s">
        <v>182</v>
      </c>
      <c r="J12" s="75">
        <f t="shared" si="0"/>
        <v>3.3447326716156474E-2</v>
      </c>
    </row>
    <row r="13" spans="1:10" ht="21" customHeight="1">
      <c r="A13" s="123"/>
      <c r="B13" s="12" t="s">
        <v>87</v>
      </c>
      <c r="C13" s="61">
        <v>60</v>
      </c>
      <c r="D13" s="61">
        <v>10</v>
      </c>
      <c r="E13" s="61">
        <v>9.33</v>
      </c>
      <c r="F13" s="61">
        <v>2.61</v>
      </c>
      <c r="G13" s="61">
        <v>134.28</v>
      </c>
      <c r="H13" s="61">
        <v>0.9</v>
      </c>
      <c r="I13" s="35" t="s">
        <v>88</v>
      </c>
      <c r="J13" s="75">
        <f t="shared" si="0"/>
        <v>0.11200266911335389</v>
      </c>
    </row>
    <row r="14" spans="1:10" ht="21.75" customHeight="1">
      <c r="A14" s="123"/>
      <c r="B14" s="12" t="s">
        <v>23</v>
      </c>
      <c r="C14" s="64">
        <v>150</v>
      </c>
      <c r="D14" s="73">
        <v>0.18</v>
      </c>
      <c r="E14" s="73">
        <v>0</v>
      </c>
      <c r="F14" s="73">
        <v>16.32</v>
      </c>
      <c r="G14" s="57">
        <v>60.38</v>
      </c>
      <c r="H14" s="57">
        <v>50.2</v>
      </c>
      <c r="I14" s="35">
        <v>26481</v>
      </c>
      <c r="J14" s="75">
        <f t="shared" si="0"/>
        <v>5.0362832596546836E-2</v>
      </c>
    </row>
    <row r="15" spans="1:10" ht="16.5" customHeight="1">
      <c r="A15" s="123"/>
      <c r="B15" s="7" t="s">
        <v>17</v>
      </c>
      <c r="C15" s="64">
        <v>30</v>
      </c>
      <c r="D15" s="73">
        <v>1.98</v>
      </c>
      <c r="E15" s="73">
        <v>0.36</v>
      </c>
      <c r="F15" s="73">
        <v>12.54</v>
      </c>
      <c r="G15" s="57">
        <v>48.87</v>
      </c>
      <c r="H15" s="57">
        <v>0</v>
      </c>
      <c r="I15" s="35" t="s">
        <v>97</v>
      </c>
      <c r="J15" s="75">
        <f t="shared" si="0"/>
        <v>4.0762365501709898E-2</v>
      </c>
    </row>
    <row r="16" spans="1:10" ht="19.5" customHeight="1">
      <c r="A16" s="123"/>
      <c r="B16" s="7" t="s">
        <v>18</v>
      </c>
      <c r="C16" s="64">
        <v>10</v>
      </c>
      <c r="D16" s="73">
        <v>0.76</v>
      </c>
      <c r="E16" s="73">
        <v>0.09</v>
      </c>
      <c r="F16" s="73">
        <v>5.01</v>
      </c>
      <c r="G16" s="57">
        <v>20.79</v>
      </c>
      <c r="H16" s="57">
        <v>0</v>
      </c>
      <c r="I16" s="35" t="s">
        <v>96</v>
      </c>
      <c r="J16" s="75">
        <f t="shared" si="0"/>
        <v>1.7340895821169402E-2</v>
      </c>
    </row>
    <row r="17" spans="1:10" ht="19.5" customHeight="1">
      <c r="A17" s="123"/>
      <c r="B17" s="6" t="s">
        <v>47</v>
      </c>
      <c r="C17" s="36">
        <f t="shared" ref="C17:H17" si="2">SUM(C10:C16)</f>
        <v>530</v>
      </c>
      <c r="D17" s="36">
        <v>16.97</v>
      </c>
      <c r="E17" s="36">
        <v>18.11</v>
      </c>
      <c r="F17" s="36">
        <v>64.349999999999994</v>
      </c>
      <c r="G17" s="36">
        <v>457.2</v>
      </c>
      <c r="H17" s="36">
        <f t="shared" si="2"/>
        <v>75.400000000000006</v>
      </c>
      <c r="I17" s="36"/>
      <c r="J17" s="75">
        <f t="shared" si="0"/>
        <v>0.38134957043956957</v>
      </c>
    </row>
    <row r="18" spans="1:10" ht="18.75" customHeight="1">
      <c r="A18" s="123" t="s">
        <v>11</v>
      </c>
      <c r="B18" s="19" t="s">
        <v>26</v>
      </c>
      <c r="C18" s="64">
        <v>80</v>
      </c>
      <c r="D18" s="73">
        <v>6.41</v>
      </c>
      <c r="E18" s="73">
        <v>8.86</v>
      </c>
      <c r="F18" s="73">
        <v>2.02</v>
      </c>
      <c r="G18" s="57">
        <v>113.6</v>
      </c>
      <c r="H18" s="57">
        <v>0.1</v>
      </c>
      <c r="I18" s="35" t="s">
        <v>118</v>
      </c>
      <c r="J18" s="75">
        <f t="shared" si="0"/>
        <v>9.4753524063725073E-2</v>
      </c>
    </row>
    <row r="19" spans="1:10" ht="14.25" customHeight="1">
      <c r="A19" s="123"/>
      <c r="B19" s="8" t="s">
        <v>81</v>
      </c>
      <c r="C19" s="57">
        <v>30</v>
      </c>
      <c r="D19" s="73">
        <v>2.54</v>
      </c>
      <c r="E19" s="73">
        <v>1.48</v>
      </c>
      <c r="F19" s="73">
        <v>41.13</v>
      </c>
      <c r="G19" s="57">
        <v>166.76</v>
      </c>
      <c r="H19" s="57"/>
      <c r="I19" s="13"/>
      <c r="J19" s="75">
        <f t="shared" si="0"/>
        <v>0.13909416965551755</v>
      </c>
    </row>
    <row r="20" spans="1:10" ht="18.75" customHeight="1">
      <c r="A20" s="123"/>
      <c r="B20" s="7" t="s">
        <v>18</v>
      </c>
      <c r="C20" s="64">
        <v>10</v>
      </c>
      <c r="D20" s="73">
        <v>0.76</v>
      </c>
      <c r="E20" s="73">
        <v>0.09</v>
      </c>
      <c r="F20" s="73">
        <v>5.01</v>
      </c>
      <c r="G20" s="57">
        <v>20.79</v>
      </c>
      <c r="H20" s="57">
        <v>0</v>
      </c>
      <c r="I20" s="35" t="s">
        <v>98</v>
      </c>
      <c r="J20" s="75">
        <f t="shared" si="0"/>
        <v>1.7340895821169402E-2</v>
      </c>
    </row>
    <row r="21" spans="1:10" ht="16.5" customHeight="1">
      <c r="A21" s="123"/>
      <c r="B21" s="8" t="s">
        <v>135</v>
      </c>
      <c r="C21" s="57">
        <v>150</v>
      </c>
      <c r="D21" s="73">
        <v>4.1900000000000004</v>
      </c>
      <c r="E21" s="73">
        <v>4.79</v>
      </c>
      <c r="F21" s="73">
        <v>6.14</v>
      </c>
      <c r="G21" s="57">
        <v>75.48</v>
      </c>
      <c r="H21" s="57">
        <v>2</v>
      </c>
      <c r="I21" s="14"/>
      <c r="J21" s="75">
        <f t="shared" si="0"/>
        <v>6.2957711235299016E-2</v>
      </c>
    </row>
    <row r="22" spans="1:10" ht="21" customHeight="1">
      <c r="A22" s="123"/>
      <c r="B22" s="6" t="s">
        <v>47</v>
      </c>
      <c r="C22" s="36">
        <f t="shared" ref="C22:H22" si="3">SUM(C18:C21)</f>
        <v>270</v>
      </c>
      <c r="D22" s="36">
        <f t="shared" si="3"/>
        <v>13.899999999999999</v>
      </c>
      <c r="E22" s="36">
        <f t="shared" si="3"/>
        <v>15.219999999999999</v>
      </c>
      <c r="F22" s="36">
        <v>54.31</v>
      </c>
      <c r="G22" s="36">
        <v>376.73</v>
      </c>
      <c r="H22" s="36">
        <f t="shared" si="3"/>
        <v>2.1</v>
      </c>
      <c r="I22" s="36"/>
      <c r="J22" s="75">
        <f t="shared" si="0"/>
        <v>0.31422971056802068</v>
      </c>
    </row>
    <row r="23" spans="1:10" ht="20.25" customHeight="1">
      <c r="A23" s="28"/>
      <c r="B23" s="6" t="s">
        <v>13</v>
      </c>
      <c r="C23" s="36">
        <f>SUM(C8,C9,C17,C22)</f>
        <v>1369</v>
      </c>
      <c r="D23" s="36">
        <v>40.130000000000003</v>
      </c>
      <c r="E23" s="36">
        <v>45.13</v>
      </c>
      <c r="F23" s="36">
        <v>181.7</v>
      </c>
      <c r="G23" s="36">
        <v>1198.9000000000001</v>
      </c>
      <c r="H23" s="36">
        <f t="shared" ref="H23" si="4">SUM(H8,H9,H17,H22)</f>
        <v>97.95</v>
      </c>
      <c r="I23" s="36"/>
      <c r="J23" s="75">
        <f>G23/$G$23</f>
        <v>1</v>
      </c>
    </row>
    <row r="25" spans="1:10">
      <c r="A25" s="18" t="s">
        <v>82</v>
      </c>
      <c r="B25" t="s">
        <v>83</v>
      </c>
    </row>
  </sheetData>
  <mergeCells count="12">
    <mergeCell ref="J2:J3"/>
    <mergeCell ref="A4:A8"/>
    <mergeCell ref="A10:A17"/>
    <mergeCell ref="A18:A22"/>
    <mergeCell ref="A1:I1"/>
    <mergeCell ref="A2:A3"/>
    <mergeCell ref="B2:B3"/>
    <mergeCell ref="C2:C3"/>
    <mergeCell ref="D2:F2"/>
    <mergeCell ref="G2:G3"/>
    <mergeCell ref="H2:H3"/>
    <mergeCell ref="I2:I3"/>
  </mergeCells>
  <pageMargins left="0.7" right="0.7" top="0.75" bottom="0.75" header="0.3" footer="0.3"/>
  <pageSetup paperSize="9" scale="98"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opLeftCell="A6" workbookViewId="0">
      <selection activeCell="O22" sqref="O22"/>
    </sheetView>
  </sheetViews>
  <sheetFormatPr defaultRowHeight="15"/>
  <cols>
    <col min="1" max="1" width="12.28515625" customWidth="1"/>
    <col min="2" max="2" width="35.7109375" customWidth="1"/>
    <col min="3" max="3" width="10.42578125" customWidth="1"/>
    <col min="7" max="7" width="10.140625" customWidth="1"/>
    <col min="9" max="9" width="9.5703125" customWidth="1"/>
    <col min="10" max="10" width="11.42578125" customWidth="1"/>
  </cols>
  <sheetData>
    <row r="1" spans="1:10" ht="18.75">
      <c r="A1" s="108" t="s">
        <v>73</v>
      </c>
      <c r="B1" s="108"/>
      <c r="C1" s="108"/>
      <c r="D1" s="108"/>
      <c r="E1" s="108"/>
      <c r="F1" s="108"/>
      <c r="G1" s="108"/>
      <c r="H1" s="108"/>
      <c r="I1" s="108"/>
    </row>
    <row r="2" spans="1:10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3</v>
      </c>
      <c r="I2" s="107" t="s">
        <v>4</v>
      </c>
      <c r="J2" s="107" t="s">
        <v>175</v>
      </c>
    </row>
    <row r="3" spans="1:10" ht="25.5">
      <c r="A3" s="110"/>
      <c r="B3" s="107"/>
      <c r="C3" s="107"/>
      <c r="D3" s="3" t="s">
        <v>5</v>
      </c>
      <c r="E3" s="3" t="s">
        <v>6</v>
      </c>
      <c r="F3" s="3" t="s">
        <v>7</v>
      </c>
      <c r="G3" s="107"/>
      <c r="H3" s="107"/>
      <c r="I3" s="107"/>
      <c r="J3" s="107"/>
    </row>
    <row r="4" spans="1:10" ht="31.5">
      <c r="A4" s="123" t="s">
        <v>8</v>
      </c>
      <c r="B4" s="12" t="s">
        <v>51</v>
      </c>
      <c r="C4" s="64">
        <v>150</v>
      </c>
      <c r="D4" s="73">
        <v>4.5999999999999996</v>
      </c>
      <c r="E4" s="73">
        <v>5.6</v>
      </c>
      <c r="F4" s="73">
        <v>18.5</v>
      </c>
      <c r="G4" s="57">
        <v>130.19999999999999</v>
      </c>
      <c r="H4" s="57">
        <v>0.3</v>
      </c>
      <c r="I4" s="35" t="s">
        <v>99</v>
      </c>
      <c r="J4" s="75">
        <f t="shared" ref="J4:J23" si="0">G4/$G$23</f>
        <v>0.10911925175370224</v>
      </c>
    </row>
    <row r="5" spans="1:10" ht="15" customHeight="1">
      <c r="A5" s="123"/>
      <c r="B5" s="8" t="s">
        <v>9</v>
      </c>
      <c r="C5" s="23">
        <v>180</v>
      </c>
      <c r="D5" s="61">
        <v>3.39</v>
      </c>
      <c r="E5" s="61">
        <v>3.22</v>
      </c>
      <c r="F5" s="61">
        <v>14.29</v>
      </c>
      <c r="G5" s="61">
        <v>96.5</v>
      </c>
      <c r="H5" s="61">
        <v>0.5</v>
      </c>
      <c r="I5" s="61" t="s">
        <v>94</v>
      </c>
      <c r="J5" s="75">
        <f t="shared" si="0"/>
        <v>8.0875635900401435E-2</v>
      </c>
    </row>
    <row r="6" spans="1:10" ht="15.75">
      <c r="A6" s="123"/>
      <c r="B6" s="29" t="s">
        <v>92</v>
      </c>
      <c r="C6" s="64">
        <v>34</v>
      </c>
      <c r="D6" s="73">
        <v>2.33</v>
      </c>
      <c r="E6" s="73">
        <v>4.2</v>
      </c>
      <c r="F6" s="73">
        <v>16</v>
      </c>
      <c r="G6" s="57">
        <v>90.3</v>
      </c>
      <c r="H6" s="57">
        <v>0</v>
      </c>
      <c r="I6" s="74" t="s">
        <v>199</v>
      </c>
      <c r="J6" s="75">
        <f t="shared" si="0"/>
        <v>7.5679481054987049E-2</v>
      </c>
    </row>
    <row r="7" spans="1:10" ht="15.75">
      <c r="A7" s="123"/>
      <c r="B7" s="9" t="s">
        <v>34</v>
      </c>
      <c r="C7" s="61">
        <v>5</v>
      </c>
      <c r="D7" s="61">
        <v>1.19</v>
      </c>
      <c r="E7" s="61">
        <v>1.23</v>
      </c>
      <c r="F7" s="61">
        <v>0</v>
      </c>
      <c r="G7" s="61">
        <v>14.5</v>
      </c>
      <c r="H7" s="61">
        <v>0</v>
      </c>
      <c r="I7" s="15" t="s">
        <v>91</v>
      </c>
      <c r="J7" s="75">
        <f t="shared" si="0"/>
        <v>1.2152297622340113E-2</v>
      </c>
    </row>
    <row r="8" spans="1:10" ht="16.5" customHeight="1">
      <c r="A8" s="123"/>
      <c r="B8" s="31" t="s">
        <v>24</v>
      </c>
      <c r="C8" s="24">
        <f t="shared" ref="C8:H8" si="1">SUM(C4:C7)</f>
        <v>369</v>
      </c>
      <c r="D8" s="24">
        <v>11.52</v>
      </c>
      <c r="E8" s="24">
        <v>14.3</v>
      </c>
      <c r="F8" s="24">
        <v>48.84</v>
      </c>
      <c r="G8" s="24">
        <v>331.73</v>
      </c>
      <c r="H8" s="24">
        <f t="shared" si="1"/>
        <v>0.8</v>
      </c>
      <c r="I8" s="16"/>
      <c r="J8" s="75">
        <f t="shared" si="0"/>
        <v>0.2780194269144059</v>
      </c>
    </row>
    <row r="9" spans="1:10" ht="24.75" customHeight="1">
      <c r="A9" s="22" t="s">
        <v>58</v>
      </c>
      <c r="B9" s="31" t="s">
        <v>50</v>
      </c>
      <c r="C9" s="36">
        <v>200</v>
      </c>
      <c r="D9" s="36">
        <v>0.8</v>
      </c>
      <c r="E9" s="36">
        <v>0.8</v>
      </c>
      <c r="F9" s="36">
        <v>19.600000000000001</v>
      </c>
      <c r="G9" s="36">
        <v>85.36</v>
      </c>
      <c r="H9" s="36">
        <v>20</v>
      </c>
      <c r="I9" s="14"/>
      <c r="J9" s="75">
        <f t="shared" si="0"/>
        <v>7.1539318968479454E-2</v>
      </c>
    </row>
    <row r="10" spans="1:10" ht="15.75">
      <c r="A10" s="111" t="s">
        <v>59</v>
      </c>
      <c r="B10" s="8" t="s">
        <v>100</v>
      </c>
      <c r="C10" s="64">
        <v>150</v>
      </c>
      <c r="D10" s="73">
        <v>5.99</v>
      </c>
      <c r="E10" s="73">
        <v>1.84</v>
      </c>
      <c r="F10" s="73">
        <v>12.27</v>
      </c>
      <c r="G10" s="57">
        <v>94.66</v>
      </c>
      <c r="H10" s="57">
        <v>4</v>
      </c>
      <c r="I10" s="14" t="s">
        <v>200</v>
      </c>
      <c r="J10" s="75">
        <f t="shared" si="0"/>
        <v>7.9333551236601033E-2</v>
      </c>
    </row>
    <row r="11" spans="1:10" ht="18" customHeight="1">
      <c r="A11" s="112"/>
      <c r="B11" s="29" t="s">
        <v>207</v>
      </c>
      <c r="C11" s="64">
        <v>180</v>
      </c>
      <c r="D11" s="73">
        <v>12.55</v>
      </c>
      <c r="E11" s="73">
        <v>11.46</v>
      </c>
      <c r="F11" s="73">
        <v>0.22</v>
      </c>
      <c r="G11" s="57">
        <v>102</v>
      </c>
      <c r="H11" s="57">
        <v>0</v>
      </c>
      <c r="I11" s="14" t="s">
        <v>185</v>
      </c>
      <c r="J11" s="75">
        <f t="shared" si="0"/>
        <v>8.5485128101978725E-2</v>
      </c>
    </row>
    <row r="12" spans="1:10" ht="31.5" customHeight="1">
      <c r="A12" s="112"/>
      <c r="B12" s="29" t="s">
        <v>192</v>
      </c>
      <c r="C12" s="64">
        <v>45</v>
      </c>
      <c r="D12" s="73">
        <v>0.95</v>
      </c>
      <c r="E12" s="73">
        <v>1.35</v>
      </c>
      <c r="F12" s="73">
        <v>5.12</v>
      </c>
      <c r="G12" s="57">
        <v>31.56</v>
      </c>
      <c r="H12" s="57">
        <v>0</v>
      </c>
      <c r="I12" s="14" t="s">
        <v>46</v>
      </c>
      <c r="J12" s="75">
        <f t="shared" si="0"/>
        <v>2.645010434214165E-2</v>
      </c>
    </row>
    <row r="13" spans="1:10" ht="15.75">
      <c r="A13" s="112"/>
      <c r="B13" s="7" t="s">
        <v>101</v>
      </c>
      <c r="C13" s="64">
        <v>150</v>
      </c>
      <c r="D13" s="73">
        <v>0.255</v>
      </c>
      <c r="E13" s="73">
        <v>0.05</v>
      </c>
      <c r="F13" s="73">
        <v>13.19</v>
      </c>
      <c r="G13" s="57">
        <v>49.01</v>
      </c>
      <c r="H13" s="57">
        <v>24.5</v>
      </c>
      <c r="I13" s="14" t="s">
        <v>106</v>
      </c>
      <c r="J13" s="75">
        <f t="shared" si="0"/>
        <v>4.1074765963509577E-2</v>
      </c>
    </row>
    <row r="14" spans="1:10" ht="15.75">
      <c r="A14" s="112"/>
      <c r="B14" s="7" t="s">
        <v>17</v>
      </c>
      <c r="C14" s="64">
        <v>30</v>
      </c>
      <c r="D14" s="73">
        <v>1.98</v>
      </c>
      <c r="E14" s="73">
        <v>0.36</v>
      </c>
      <c r="F14" s="73">
        <v>12.54</v>
      </c>
      <c r="G14" s="57">
        <v>48.87</v>
      </c>
      <c r="H14" s="57">
        <v>0</v>
      </c>
      <c r="I14" s="14" t="s">
        <v>97</v>
      </c>
      <c r="J14" s="75">
        <f t="shared" si="0"/>
        <v>4.095743343474216E-2</v>
      </c>
    </row>
    <row r="15" spans="1:10" ht="15.75">
      <c r="A15" s="112"/>
      <c r="B15" s="7" t="s">
        <v>18</v>
      </c>
      <c r="C15" s="64">
        <v>10</v>
      </c>
      <c r="D15" s="73">
        <v>0.76</v>
      </c>
      <c r="E15" s="73">
        <v>0.09</v>
      </c>
      <c r="F15" s="73">
        <v>5.01</v>
      </c>
      <c r="G15" s="57">
        <v>20.79</v>
      </c>
      <c r="H15" s="57"/>
      <c r="I15" s="14" t="s">
        <v>98</v>
      </c>
      <c r="J15" s="75">
        <f t="shared" si="0"/>
        <v>1.7423880521962132E-2</v>
      </c>
    </row>
    <row r="16" spans="1:10" ht="15.75">
      <c r="A16" s="113"/>
      <c r="B16" s="33" t="s">
        <v>24</v>
      </c>
      <c r="C16" s="36">
        <f t="shared" ref="C16:H16" si="2">SUM(C10:C15)</f>
        <v>565</v>
      </c>
      <c r="D16" s="36">
        <f t="shared" si="2"/>
        <v>22.484999999999999</v>
      </c>
      <c r="E16" s="36">
        <f t="shared" si="2"/>
        <v>15.15</v>
      </c>
      <c r="F16" s="36">
        <f t="shared" si="2"/>
        <v>48.349999999999994</v>
      </c>
      <c r="G16" s="36">
        <f t="shared" si="2"/>
        <v>346.89000000000004</v>
      </c>
      <c r="H16" s="36">
        <f t="shared" si="2"/>
        <v>28.5</v>
      </c>
      <c r="I16" s="25"/>
      <c r="J16" s="75">
        <f t="shared" si="0"/>
        <v>0.29072486360093536</v>
      </c>
    </row>
    <row r="17" spans="1:10" ht="20.25" customHeight="1">
      <c r="A17" s="111" t="s">
        <v>11</v>
      </c>
      <c r="B17" s="29" t="s">
        <v>41</v>
      </c>
      <c r="C17" s="61">
        <v>80</v>
      </c>
      <c r="D17" s="61">
        <v>11.1</v>
      </c>
      <c r="E17" s="61">
        <v>2.44</v>
      </c>
      <c r="F17" s="61">
        <v>2.31</v>
      </c>
      <c r="G17" s="61">
        <v>93.01</v>
      </c>
      <c r="H17" s="61">
        <v>0.5</v>
      </c>
      <c r="I17" s="14" t="s">
        <v>103</v>
      </c>
      <c r="J17" s="75">
        <f t="shared" si="0"/>
        <v>7.7950703576127864E-2</v>
      </c>
    </row>
    <row r="18" spans="1:10" ht="15.75">
      <c r="A18" s="112"/>
      <c r="B18" s="8" t="s">
        <v>155</v>
      </c>
      <c r="C18" s="57">
        <v>30</v>
      </c>
      <c r="D18" s="73">
        <v>0.88</v>
      </c>
      <c r="E18" s="73">
        <v>1.141</v>
      </c>
      <c r="F18" s="73">
        <v>1.78</v>
      </c>
      <c r="G18" s="57">
        <v>21.07</v>
      </c>
      <c r="H18" s="57">
        <v>0.7</v>
      </c>
      <c r="I18" s="14" t="s">
        <v>138</v>
      </c>
      <c r="J18" s="75">
        <f t="shared" si="0"/>
        <v>1.7658545579496979E-2</v>
      </c>
    </row>
    <row r="19" spans="1:10" ht="15.75">
      <c r="A19" s="112"/>
      <c r="B19" s="8" t="s">
        <v>81</v>
      </c>
      <c r="C19" s="57">
        <v>25</v>
      </c>
      <c r="D19" s="73">
        <v>0.2</v>
      </c>
      <c r="E19" s="73">
        <v>0</v>
      </c>
      <c r="F19" s="73">
        <v>19.62</v>
      </c>
      <c r="G19" s="57">
        <v>68.400000000000006</v>
      </c>
      <c r="H19" s="57">
        <v>0</v>
      </c>
      <c r="I19" s="13"/>
      <c r="J19" s="75">
        <f t="shared" si="0"/>
        <v>5.7325321197797506E-2</v>
      </c>
    </row>
    <row r="20" spans="1:10" ht="15.75">
      <c r="A20" s="112"/>
      <c r="B20" s="8" t="s">
        <v>12</v>
      </c>
      <c r="C20" s="57">
        <v>150</v>
      </c>
      <c r="D20" s="73">
        <v>0.03</v>
      </c>
      <c r="E20" s="73">
        <v>0</v>
      </c>
      <c r="F20" s="73">
        <v>11.07</v>
      </c>
      <c r="G20" s="57">
        <v>42.12</v>
      </c>
      <c r="H20" s="57">
        <v>4.5999999999999996</v>
      </c>
      <c r="I20" s="14" t="s">
        <v>104</v>
      </c>
      <c r="J20" s="75">
        <f t="shared" si="0"/>
        <v>3.5300329369170033E-2</v>
      </c>
    </row>
    <row r="21" spans="1:10" ht="13.5" customHeight="1">
      <c r="A21" s="113"/>
      <c r="B21" s="7" t="s">
        <v>18</v>
      </c>
      <c r="C21" s="64">
        <v>10</v>
      </c>
      <c r="D21" s="73">
        <v>0.76</v>
      </c>
      <c r="E21" s="73">
        <v>0.09</v>
      </c>
      <c r="F21" s="73">
        <v>5.01</v>
      </c>
      <c r="G21" s="57">
        <v>20.79</v>
      </c>
      <c r="H21" s="57">
        <v>0</v>
      </c>
      <c r="I21" s="14" t="s">
        <v>96</v>
      </c>
      <c r="J21" s="75">
        <f t="shared" si="0"/>
        <v>1.7423880521962132E-2</v>
      </c>
    </row>
    <row r="22" spans="1:10" ht="15.75" customHeight="1">
      <c r="A22" s="17"/>
      <c r="B22" s="30" t="s">
        <v>24</v>
      </c>
      <c r="C22" s="24">
        <f>SUM(C17:C21)</f>
        <v>295</v>
      </c>
      <c r="D22" s="24">
        <f t="shared" ref="D22:H22" si="3">SUM(D17:D21)</f>
        <v>12.969999999999999</v>
      </c>
      <c r="E22" s="24">
        <v>3.68</v>
      </c>
      <c r="F22" s="24">
        <v>39.799999999999997</v>
      </c>
      <c r="G22" s="24">
        <v>245.4</v>
      </c>
      <c r="H22" s="24">
        <f t="shared" si="3"/>
        <v>5.8</v>
      </c>
      <c r="I22" s="25"/>
      <c r="J22" s="75">
        <f t="shared" si="0"/>
        <v>0.20566716113946648</v>
      </c>
    </row>
    <row r="23" spans="1:10" ht="15.75">
      <c r="A23" s="71"/>
      <c r="B23" s="30" t="s">
        <v>13</v>
      </c>
      <c r="C23" s="24">
        <f>SUM(C8,C9,C16,C22)</f>
        <v>1429</v>
      </c>
      <c r="D23" s="24">
        <v>51.05</v>
      </c>
      <c r="E23" s="24">
        <f>SUM(E8,E9,E16,E22)</f>
        <v>33.93</v>
      </c>
      <c r="F23" s="24">
        <v>172.7</v>
      </c>
      <c r="G23" s="24">
        <v>1193.19</v>
      </c>
      <c r="H23" s="24">
        <f>SUM(H8,H9,H16,H22)</f>
        <v>55.099999999999994</v>
      </c>
      <c r="I23" s="25"/>
      <c r="J23" s="75">
        <f t="shared" si="0"/>
        <v>1</v>
      </c>
    </row>
    <row r="24" spans="1:10">
      <c r="A24" s="18" t="s">
        <v>82</v>
      </c>
      <c r="B24" t="s">
        <v>83</v>
      </c>
    </row>
  </sheetData>
  <mergeCells count="12">
    <mergeCell ref="J2:J3"/>
    <mergeCell ref="A4:A8"/>
    <mergeCell ref="A10:A16"/>
    <mergeCell ref="A17:A21"/>
    <mergeCell ref="A1:I1"/>
    <mergeCell ref="A2:A3"/>
    <mergeCell ref="B2:B3"/>
    <mergeCell ref="C2:C3"/>
    <mergeCell ref="D2:F2"/>
    <mergeCell ref="G2:G3"/>
    <mergeCell ref="H2:H3"/>
    <mergeCell ref="I2:I3"/>
  </mergeCells>
  <pageMargins left="0.7" right="0.7" top="0.75" bottom="0.75" header="0.3" footer="0.3"/>
  <pageSetup paperSize="9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T24"/>
  <sheetViews>
    <sheetView topLeftCell="A10" workbookViewId="0">
      <selection activeCell="C19" sqref="C19:H19"/>
    </sheetView>
  </sheetViews>
  <sheetFormatPr defaultRowHeight="15"/>
  <cols>
    <col min="1" max="1" width="10.28515625" customWidth="1"/>
    <col min="2" max="2" width="38.28515625" customWidth="1"/>
    <col min="3" max="3" width="11.140625" customWidth="1"/>
    <col min="7" max="7" width="11.140625" customWidth="1"/>
    <col min="9" max="9" width="10.85546875" customWidth="1"/>
    <col min="10" max="10" width="12.5703125" customWidth="1"/>
  </cols>
  <sheetData>
    <row r="1" spans="1:13" ht="18.75">
      <c r="A1" s="108" t="s">
        <v>70</v>
      </c>
      <c r="B1" s="108"/>
      <c r="C1" s="108"/>
      <c r="D1" s="108"/>
      <c r="E1" s="108"/>
      <c r="F1" s="108"/>
      <c r="G1" s="108"/>
      <c r="H1" s="108"/>
      <c r="I1" s="108"/>
    </row>
    <row r="2" spans="1:13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3</v>
      </c>
      <c r="I2" s="107" t="s">
        <v>4</v>
      </c>
      <c r="J2" s="107" t="s">
        <v>175</v>
      </c>
    </row>
    <row r="3" spans="1:13" ht="25.5">
      <c r="A3" s="110"/>
      <c r="B3" s="107"/>
      <c r="C3" s="107"/>
      <c r="D3" s="3" t="s">
        <v>5</v>
      </c>
      <c r="E3" s="3" t="s">
        <v>6</v>
      </c>
      <c r="F3" s="3" t="s">
        <v>7</v>
      </c>
      <c r="G3" s="107"/>
      <c r="H3" s="107"/>
      <c r="I3" s="107"/>
      <c r="J3" s="107"/>
    </row>
    <row r="4" spans="1:13" ht="34.5" customHeight="1">
      <c r="A4" s="131" t="s">
        <v>8</v>
      </c>
      <c r="B4" s="12" t="s">
        <v>156</v>
      </c>
      <c r="C4" s="64">
        <v>150</v>
      </c>
      <c r="D4" s="73">
        <v>4.09</v>
      </c>
      <c r="E4" s="73">
        <v>4.25</v>
      </c>
      <c r="F4" s="73">
        <v>20.28</v>
      </c>
      <c r="G4" s="57">
        <v>130.22999999999999</v>
      </c>
      <c r="H4" s="57">
        <v>0.3</v>
      </c>
      <c r="I4" s="35" t="s">
        <v>105</v>
      </c>
      <c r="J4" s="75">
        <f>G4/$G$24</f>
        <v>0.10324406602292725</v>
      </c>
    </row>
    <row r="5" spans="1:13" ht="17.25" customHeight="1">
      <c r="A5" s="131"/>
      <c r="B5" s="12" t="s">
        <v>21</v>
      </c>
      <c r="C5" s="57">
        <v>180</v>
      </c>
      <c r="D5" s="73">
        <v>2.5</v>
      </c>
      <c r="E5" s="73">
        <v>2.5</v>
      </c>
      <c r="F5" s="73">
        <v>12.7</v>
      </c>
      <c r="G5" s="57">
        <v>93.1</v>
      </c>
      <c r="H5" s="57">
        <v>0.4</v>
      </c>
      <c r="I5" s="61" t="s">
        <v>111</v>
      </c>
      <c r="J5" s="75">
        <f t="shared" ref="J5:J23" si="0">G5/$G$24</f>
        <v>7.3808051499151706E-2</v>
      </c>
    </row>
    <row r="6" spans="1:13" ht="15.75">
      <c r="A6" s="131"/>
      <c r="B6" s="29" t="s">
        <v>92</v>
      </c>
      <c r="C6" s="64">
        <v>34</v>
      </c>
      <c r="D6" s="73">
        <v>1.54</v>
      </c>
      <c r="E6" s="73">
        <v>0.6</v>
      </c>
      <c r="F6" s="73">
        <v>10.66</v>
      </c>
      <c r="G6" s="57">
        <v>47</v>
      </c>
      <c r="H6" s="57">
        <v>0</v>
      </c>
      <c r="I6" s="64" t="s">
        <v>93</v>
      </c>
      <c r="J6" s="75">
        <f t="shared" si="0"/>
        <v>3.7260777878196892E-2</v>
      </c>
    </row>
    <row r="7" spans="1:13" ht="15.75">
      <c r="A7" s="131"/>
      <c r="B7" s="9" t="s">
        <v>34</v>
      </c>
      <c r="C7" s="61">
        <v>5</v>
      </c>
      <c r="D7" s="61">
        <v>1.1000000000000001</v>
      </c>
      <c r="E7" s="61">
        <v>0</v>
      </c>
      <c r="F7" s="61">
        <v>0</v>
      </c>
      <c r="G7" s="61">
        <v>14.4</v>
      </c>
      <c r="H7" s="61">
        <v>0</v>
      </c>
      <c r="I7" s="61" t="s">
        <v>91</v>
      </c>
      <c r="J7" s="75">
        <f t="shared" si="0"/>
        <v>1.141606811587309E-2</v>
      </c>
    </row>
    <row r="8" spans="1:13" ht="15.75">
      <c r="A8" s="131"/>
      <c r="B8" s="10" t="s">
        <v>10</v>
      </c>
      <c r="C8" s="36">
        <f>SUM(C4:C7)</f>
        <v>369</v>
      </c>
      <c r="D8" s="36">
        <v>10.14</v>
      </c>
      <c r="E8" s="36">
        <v>12.2</v>
      </c>
      <c r="F8" s="36">
        <v>49.94</v>
      </c>
      <c r="G8" s="36">
        <v>322.29000000000002</v>
      </c>
      <c r="H8" s="36">
        <f t="shared" ref="H8" si="1">SUM(H4:H7)</f>
        <v>0.7</v>
      </c>
      <c r="I8" s="36"/>
      <c r="J8" s="75">
        <f t="shared" si="0"/>
        <v>0.25550587451838463</v>
      </c>
    </row>
    <row r="9" spans="1:13" ht="27" customHeight="1">
      <c r="A9" s="62"/>
      <c r="B9" s="31" t="s">
        <v>50</v>
      </c>
      <c r="C9" s="36">
        <v>200</v>
      </c>
      <c r="D9" s="36">
        <v>0.8</v>
      </c>
      <c r="E9" s="36">
        <v>0.8</v>
      </c>
      <c r="F9" s="36">
        <v>19.600000000000001</v>
      </c>
      <c r="G9" s="36">
        <v>85.36</v>
      </c>
      <c r="H9" s="36">
        <v>20</v>
      </c>
      <c r="I9" s="14"/>
      <c r="J9" s="75">
        <f t="shared" si="0"/>
        <v>6.7671914886869924E-2</v>
      </c>
    </row>
    <row r="10" spans="1:13" ht="19.5" customHeight="1">
      <c r="A10" s="115"/>
      <c r="B10" s="12" t="s">
        <v>157</v>
      </c>
      <c r="C10" s="64">
        <v>150</v>
      </c>
      <c r="D10" s="73">
        <v>1.05</v>
      </c>
      <c r="E10" s="73">
        <v>3.28</v>
      </c>
      <c r="F10" s="73">
        <v>6.43</v>
      </c>
      <c r="G10" s="57">
        <v>55</v>
      </c>
      <c r="H10" s="57">
        <v>0.09</v>
      </c>
      <c r="I10" s="14" t="s">
        <v>158</v>
      </c>
      <c r="J10" s="75">
        <f t="shared" si="0"/>
        <v>4.3603037942570831E-2</v>
      </c>
      <c r="M10" s="43"/>
    </row>
    <row r="11" spans="1:13" ht="20.25" customHeight="1">
      <c r="A11" s="115"/>
      <c r="B11" s="29" t="s">
        <v>160</v>
      </c>
      <c r="C11" s="64">
        <v>40</v>
      </c>
      <c r="D11" s="73">
        <v>0.72</v>
      </c>
      <c r="E11" s="73">
        <v>0.98</v>
      </c>
      <c r="F11" s="73">
        <v>4.8</v>
      </c>
      <c r="G11" s="57">
        <v>29.6</v>
      </c>
      <c r="H11" s="57">
        <v>10.8</v>
      </c>
      <c r="I11" s="35" t="s">
        <v>159</v>
      </c>
      <c r="J11" s="75">
        <f t="shared" si="0"/>
        <v>2.3466362238183575E-2</v>
      </c>
    </row>
    <row r="12" spans="1:13" ht="18.75" customHeight="1">
      <c r="A12" s="115"/>
      <c r="B12" s="12" t="s">
        <v>161</v>
      </c>
      <c r="C12" s="64">
        <v>120</v>
      </c>
      <c r="D12" s="73">
        <v>2.5</v>
      </c>
      <c r="E12" s="73">
        <v>4.5</v>
      </c>
      <c r="F12" s="73">
        <v>12.63</v>
      </c>
      <c r="G12" s="57">
        <v>82.82</v>
      </c>
      <c r="H12" s="57">
        <v>0.1</v>
      </c>
      <c r="I12" s="35" t="s">
        <v>163</v>
      </c>
      <c r="J12" s="75">
        <f t="shared" si="0"/>
        <v>6.5658247316431204E-2</v>
      </c>
    </row>
    <row r="13" spans="1:13" ht="19.5" customHeight="1">
      <c r="A13" s="115"/>
      <c r="B13" s="12" t="s">
        <v>162</v>
      </c>
      <c r="C13" s="64">
        <v>70</v>
      </c>
      <c r="D13" s="73">
        <v>12.84</v>
      </c>
      <c r="E13" s="73">
        <v>11.17</v>
      </c>
      <c r="F13" s="73">
        <v>2.76</v>
      </c>
      <c r="G13" s="57">
        <v>161.79</v>
      </c>
      <c r="H13" s="57">
        <v>0.23</v>
      </c>
      <c r="I13" s="35" t="s">
        <v>164</v>
      </c>
      <c r="J13" s="75">
        <f t="shared" si="0"/>
        <v>0.12826428197688244</v>
      </c>
    </row>
    <row r="14" spans="1:13" ht="15.75">
      <c r="A14" s="115"/>
      <c r="B14" s="12" t="s">
        <v>49</v>
      </c>
      <c r="C14" s="64">
        <v>180</v>
      </c>
      <c r="D14" s="73">
        <v>0.28000000000000003</v>
      </c>
      <c r="E14" s="73">
        <v>0</v>
      </c>
      <c r="F14" s="73">
        <v>14.2</v>
      </c>
      <c r="G14" s="57">
        <v>52.34</v>
      </c>
      <c r="H14" s="57">
        <v>0</v>
      </c>
      <c r="I14" s="14" t="s">
        <v>172</v>
      </c>
      <c r="J14" s="75">
        <f t="shared" si="0"/>
        <v>4.1494236471166498E-2</v>
      </c>
    </row>
    <row r="15" spans="1:13" ht="15.75">
      <c r="A15" s="115"/>
      <c r="B15" s="7" t="s">
        <v>17</v>
      </c>
      <c r="C15" s="64">
        <v>30</v>
      </c>
      <c r="D15" s="73">
        <v>1.98</v>
      </c>
      <c r="E15" s="73">
        <v>0.36</v>
      </c>
      <c r="F15" s="73">
        <v>12.54</v>
      </c>
      <c r="G15" s="57">
        <v>48.87</v>
      </c>
      <c r="H15" s="57">
        <v>0</v>
      </c>
      <c r="I15" s="14" t="s">
        <v>97</v>
      </c>
      <c r="J15" s="75">
        <f t="shared" si="0"/>
        <v>3.8743281168244298E-2</v>
      </c>
    </row>
    <row r="16" spans="1:13" ht="15.75">
      <c r="A16" s="115"/>
      <c r="B16" s="7" t="s">
        <v>18</v>
      </c>
      <c r="C16" s="64">
        <v>10</v>
      </c>
      <c r="D16" s="73">
        <v>0.76</v>
      </c>
      <c r="E16" s="73">
        <v>0.09</v>
      </c>
      <c r="F16" s="73">
        <v>5.01</v>
      </c>
      <c r="G16" s="57">
        <v>20.79</v>
      </c>
      <c r="H16" s="57">
        <v>0</v>
      </c>
      <c r="I16" s="14" t="s">
        <v>96</v>
      </c>
      <c r="J16" s="75">
        <f t="shared" si="0"/>
        <v>1.6481948342291775E-2</v>
      </c>
    </row>
    <row r="17" spans="1:20" ht="19.5" customHeight="1">
      <c r="A17" s="116"/>
      <c r="B17" s="6" t="s">
        <v>10</v>
      </c>
      <c r="C17" s="36">
        <f>SUM(C10:C16)</f>
        <v>600</v>
      </c>
      <c r="D17" s="36">
        <v>20.149999999999999</v>
      </c>
      <c r="E17" s="36">
        <v>20.399999999999999</v>
      </c>
      <c r="F17" s="36">
        <v>58.43</v>
      </c>
      <c r="G17" s="36">
        <v>451.29</v>
      </c>
      <c r="H17" s="36">
        <f t="shared" ref="H17" si="2">SUM(H10:H16)</f>
        <v>11.22</v>
      </c>
      <c r="I17" s="36"/>
      <c r="J17" s="75">
        <f t="shared" si="0"/>
        <v>0.35777481805641437</v>
      </c>
      <c r="M17" s="53"/>
      <c r="N17" s="54"/>
      <c r="O17" s="55"/>
      <c r="P17" s="55"/>
      <c r="Q17" s="55"/>
      <c r="R17" s="54"/>
      <c r="S17" s="54"/>
      <c r="T17" s="56"/>
    </row>
    <row r="18" spans="1:20" ht="18.75" customHeight="1">
      <c r="A18" s="111" t="s">
        <v>11</v>
      </c>
      <c r="B18" s="8" t="s">
        <v>20</v>
      </c>
      <c r="C18" s="64">
        <v>80</v>
      </c>
      <c r="D18" s="73">
        <v>10.19</v>
      </c>
      <c r="E18" s="73">
        <v>13.4</v>
      </c>
      <c r="F18" s="73">
        <v>7.47</v>
      </c>
      <c r="G18" s="57">
        <v>192.31</v>
      </c>
      <c r="H18" s="57">
        <v>0.2</v>
      </c>
      <c r="I18" s="14" t="s">
        <v>110</v>
      </c>
      <c r="J18" s="75">
        <f t="shared" si="0"/>
        <v>0.15246000412246902</v>
      </c>
    </row>
    <row r="19" spans="1:20" ht="16.5" customHeight="1">
      <c r="A19" s="112"/>
      <c r="B19" s="8" t="s">
        <v>12</v>
      </c>
      <c r="C19" s="57">
        <v>150</v>
      </c>
      <c r="D19" s="73">
        <v>0.03</v>
      </c>
      <c r="E19" s="73">
        <v>0</v>
      </c>
      <c r="F19" s="73">
        <v>11.07</v>
      </c>
      <c r="G19" s="57">
        <v>42.12</v>
      </c>
      <c r="H19" s="57">
        <v>4.5999999999999996</v>
      </c>
      <c r="I19" s="14" t="s">
        <v>104</v>
      </c>
      <c r="J19" s="75">
        <f t="shared" si="0"/>
        <v>3.3391999238928785E-2</v>
      </c>
    </row>
    <row r="20" spans="1:20" ht="15" customHeight="1">
      <c r="A20" s="112"/>
      <c r="B20" s="8" t="s">
        <v>33</v>
      </c>
      <c r="C20" s="61">
        <v>10</v>
      </c>
      <c r="D20" s="61">
        <v>0.76</v>
      </c>
      <c r="E20" s="61">
        <v>0.89</v>
      </c>
      <c r="F20" s="61">
        <v>5.91</v>
      </c>
      <c r="G20" s="61">
        <v>30.44</v>
      </c>
      <c r="H20" s="61">
        <v>0.1</v>
      </c>
      <c r="I20" s="14"/>
      <c r="J20" s="75">
        <f t="shared" si="0"/>
        <v>2.413229954494284E-2</v>
      </c>
      <c r="M20" s="49"/>
      <c r="N20" s="50"/>
      <c r="O20" s="50"/>
      <c r="P20" s="50"/>
      <c r="Q20" s="50"/>
      <c r="R20" s="50"/>
      <c r="S20" s="50"/>
      <c r="T20" s="51"/>
    </row>
    <row r="21" spans="1:20" ht="20.25" customHeight="1">
      <c r="A21" s="112"/>
      <c r="B21" s="20" t="s">
        <v>45</v>
      </c>
      <c r="C21" s="64">
        <v>50</v>
      </c>
      <c r="D21" s="73">
        <v>4.76</v>
      </c>
      <c r="E21" s="73">
        <v>3.46</v>
      </c>
      <c r="F21" s="73">
        <v>28.16</v>
      </c>
      <c r="G21" s="57">
        <v>159.36000000000001</v>
      </c>
      <c r="H21" s="57">
        <v>0</v>
      </c>
      <c r="I21" s="14" t="s">
        <v>79</v>
      </c>
      <c r="J21" s="75">
        <f t="shared" si="0"/>
        <v>0.12633782048232889</v>
      </c>
    </row>
    <row r="22" spans="1:20" ht="15.75">
      <c r="A22" s="112"/>
      <c r="B22" s="7" t="s">
        <v>18</v>
      </c>
      <c r="C22" s="64">
        <v>10</v>
      </c>
      <c r="D22" s="73">
        <v>0.76</v>
      </c>
      <c r="E22" s="73">
        <v>0.09</v>
      </c>
      <c r="F22" s="73">
        <v>5.01</v>
      </c>
      <c r="G22" s="57">
        <v>20.79</v>
      </c>
      <c r="H22" s="57">
        <v>0.7</v>
      </c>
      <c r="I22" s="14" t="s">
        <v>96</v>
      </c>
      <c r="J22" s="75">
        <f t="shared" si="0"/>
        <v>1.6481948342291775E-2</v>
      </c>
    </row>
    <row r="23" spans="1:20" ht="18" customHeight="1">
      <c r="A23" s="113"/>
      <c r="B23" s="6" t="s">
        <v>10</v>
      </c>
      <c r="C23" s="36">
        <f t="shared" ref="C23:H23" si="3">SUM(C18:C22)</f>
        <v>300</v>
      </c>
      <c r="D23" s="36">
        <f t="shared" si="3"/>
        <v>16.5</v>
      </c>
      <c r="E23" s="36">
        <v>17.86</v>
      </c>
      <c r="F23" s="36">
        <v>57.63</v>
      </c>
      <c r="G23" s="36">
        <f t="shared" si="3"/>
        <v>445.02000000000004</v>
      </c>
      <c r="H23" s="36">
        <f t="shared" si="3"/>
        <v>5.6</v>
      </c>
      <c r="I23" s="36"/>
      <c r="J23" s="75">
        <f t="shared" si="0"/>
        <v>0.35280407173096134</v>
      </c>
    </row>
    <row r="24" spans="1:20" ht="21.75" customHeight="1">
      <c r="A24" s="7"/>
      <c r="B24" s="6" t="s">
        <v>13</v>
      </c>
      <c r="C24" s="24">
        <f>SUM(C8,C9,C17,C23)</f>
        <v>1469</v>
      </c>
      <c r="D24" s="24">
        <v>47.22</v>
      </c>
      <c r="E24" s="24">
        <v>50.9</v>
      </c>
      <c r="F24" s="24">
        <v>178.47</v>
      </c>
      <c r="G24" s="24">
        <v>1261.3800000000001</v>
      </c>
      <c r="H24" s="24">
        <f t="shared" ref="H24" si="4">SUM(H8,H9,H17,H23)</f>
        <v>37.520000000000003</v>
      </c>
      <c r="I24" s="36"/>
      <c r="J24" s="75">
        <f t="shared" ref="J24" si="5">G24/$G$24</f>
        <v>1</v>
      </c>
    </row>
  </sheetData>
  <mergeCells count="12">
    <mergeCell ref="J2:J3"/>
    <mergeCell ref="A4:A8"/>
    <mergeCell ref="A10:A17"/>
    <mergeCell ref="A18:A23"/>
    <mergeCell ref="A1:I1"/>
    <mergeCell ref="A2:A3"/>
    <mergeCell ref="B2:B3"/>
    <mergeCell ref="C2:C3"/>
    <mergeCell ref="D2:F2"/>
    <mergeCell ref="G2:G3"/>
    <mergeCell ref="H2:H3"/>
    <mergeCell ref="I2:I3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4"/>
  <sheetViews>
    <sheetView topLeftCell="A10" workbookViewId="0">
      <selection activeCell="B19" sqref="B19:H22"/>
    </sheetView>
  </sheetViews>
  <sheetFormatPr defaultRowHeight="15"/>
  <cols>
    <col min="2" max="2" width="36.5703125" customWidth="1"/>
    <col min="3" max="3" width="10.28515625" customWidth="1"/>
    <col min="4" max="4" width="9.140625" customWidth="1"/>
    <col min="5" max="5" width="8.140625" customWidth="1"/>
    <col min="6" max="6" width="9.140625" customWidth="1"/>
    <col min="7" max="7" width="9.85546875" customWidth="1"/>
    <col min="8" max="8" width="11.85546875" bestFit="1" customWidth="1"/>
    <col min="9" max="9" width="13" customWidth="1"/>
  </cols>
  <sheetData>
    <row r="1" spans="1:19" ht="18.75">
      <c r="A1" s="108" t="s">
        <v>60</v>
      </c>
      <c r="B1" s="108"/>
      <c r="C1" s="108"/>
      <c r="D1" s="108"/>
      <c r="E1" s="108"/>
      <c r="F1" s="108"/>
      <c r="G1" s="108"/>
      <c r="H1" s="108"/>
    </row>
    <row r="2" spans="1:19" ht="15" customHeight="1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4</v>
      </c>
      <c r="I2" s="107" t="s">
        <v>175</v>
      </c>
    </row>
    <row r="3" spans="1:19" ht="25.5">
      <c r="A3" s="110"/>
      <c r="B3" s="107"/>
      <c r="C3" s="107"/>
      <c r="D3" s="3" t="s">
        <v>5</v>
      </c>
      <c r="E3" s="3" t="s">
        <v>6</v>
      </c>
      <c r="F3" s="3" t="s">
        <v>7</v>
      </c>
      <c r="G3" s="107"/>
      <c r="H3" s="107"/>
      <c r="I3" s="107"/>
    </row>
    <row r="4" spans="1:19" ht="31.5" customHeight="1">
      <c r="A4" s="120" t="s">
        <v>8</v>
      </c>
      <c r="B4" s="12" t="s">
        <v>42</v>
      </c>
      <c r="C4" s="35">
        <v>180</v>
      </c>
      <c r="D4" s="61">
        <v>5</v>
      </c>
      <c r="E4" s="61">
        <v>6.3</v>
      </c>
      <c r="F4" s="61">
        <v>20.6</v>
      </c>
      <c r="G4" s="61">
        <v>172.6</v>
      </c>
      <c r="H4" s="61" t="s">
        <v>263</v>
      </c>
      <c r="I4" s="75">
        <f>G4/$G$23</f>
        <v>0.34178217821782175</v>
      </c>
      <c r="K4" s="53"/>
      <c r="L4" s="56"/>
      <c r="M4" s="88"/>
      <c r="N4" s="88"/>
      <c r="O4" s="88"/>
      <c r="P4" s="88"/>
      <c r="Q4" s="88"/>
      <c r="R4" s="56"/>
      <c r="S4" s="76"/>
    </row>
    <row r="5" spans="1:19" ht="19.5" customHeight="1">
      <c r="A5" s="121"/>
      <c r="B5" s="8" t="s">
        <v>9</v>
      </c>
      <c r="C5" s="23">
        <v>180</v>
      </c>
      <c r="D5" s="23">
        <v>3</v>
      </c>
      <c r="E5" s="23">
        <v>3.1</v>
      </c>
      <c r="F5" s="23">
        <v>13.9</v>
      </c>
      <c r="G5" s="23">
        <v>105.6</v>
      </c>
      <c r="H5" s="14" t="s">
        <v>94</v>
      </c>
      <c r="I5" s="75"/>
      <c r="K5" s="53"/>
      <c r="L5" s="56"/>
      <c r="M5" s="88"/>
      <c r="N5" s="88"/>
      <c r="O5" s="88"/>
      <c r="P5" s="88"/>
      <c r="Q5" s="88"/>
      <c r="R5" s="56"/>
      <c r="S5" s="76"/>
    </row>
    <row r="6" spans="1:19" ht="15.75">
      <c r="A6" s="121"/>
      <c r="B6" s="29" t="s">
        <v>226</v>
      </c>
      <c r="C6" s="64">
        <v>30</v>
      </c>
      <c r="D6" s="40">
        <v>2.3199999999999998</v>
      </c>
      <c r="E6" s="40">
        <v>0.9</v>
      </c>
      <c r="F6" s="40">
        <v>16.11</v>
      </c>
      <c r="G6" s="39">
        <v>71.400000000000006</v>
      </c>
      <c r="H6" s="41" t="s">
        <v>287</v>
      </c>
      <c r="I6" s="75">
        <f>G6/$G$24</f>
        <v>4.3039012393306653E-2</v>
      </c>
    </row>
    <row r="7" spans="1:19" ht="15.75">
      <c r="A7" s="121"/>
      <c r="B7" s="12" t="s">
        <v>227</v>
      </c>
      <c r="C7" s="64">
        <v>5</v>
      </c>
      <c r="D7" s="40">
        <v>0.02</v>
      </c>
      <c r="E7" s="40">
        <v>3.5</v>
      </c>
      <c r="F7" s="40">
        <v>0.03</v>
      </c>
      <c r="G7" s="39">
        <v>32.700000000000003</v>
      </c>
      <c r="H7" s="41" t="s">
        <v>288</v>
      </c>
      <c r="I7" s="75">
        <f>G7/$G$24</f>
        <v>1.971114433138834E-2</v>
      </c>
    </row>
    <row r="8" spans="1:19" ht="15.75">
      <c r="A8" s="121"/>
      <c r="B8" s="9" t="s">
        <v>34</v>
      </c>
      <c r="C8" s="35">
        <v>5</v>
      </c>
      <c r="D8" s="35">
        <v>1.1000000000000001</v>
      </c>
      <c r="E8" s="35">
        <v>1.2</v>
      </c>
      <c r="F8" s="35">
        <v>0</v>
      </c>
      <c r="G8" s="35">
        <v>16.399999999999999</v>
      </c>
      <c r="H8" s="14" t="s">
        <v>91</v>
      </c>
      <c r="I8" s="75">
        <f>G8/$G$24</f>
        <v>9.8857115301152522E-3</v>
      </c>
    </row>
    <row r="9" spans="1:19" ht="15.75">
      <c r="A9" s="122"/>
      <c r="B9" s="5" t="s">
        <v>47</v>
      </c>
      <c r="C9" s="24">
        <f t="shared" ref="C9:H9" si="0">SUM(C4:C8)</f>
        <v>400</v>
      </c>
      <c r="D9" s="24">
        <f t="shared" si="0"/>
        <v>11.44</v>
      </c>
      <c r="E9" s="24">
        <f t="shared" si="0"/>
        <v>15</v>
      </c>
      <c r="F9" s="24">
        <f t="shared" si="0"/>
        <v>50.64</v>
      </c>
      <c r="G9" s="24">
        <f t="shared" si="0"/>
        <v>398.7</v>
      </c>
      <c r="H9" s="24">
        <f t="shared" si="0"/>
        <v>0</v>
      </c>
      <c r="I9" s="75">
        <f>G9/$G$24</f>
        <v>0.24033129189371652</v>
      </c>
    </row>
    <row r="10" spans="1:19" ht="25.5">
      <c r="A10" s="27" t="s">
        <v>58</v>
      </c>
      <c r="B10" s="6" t="s">
        <v>50</v>
      </c>
      <c r="C10" s="24">
        <v>200</v>
      </c>
      <c r="D10" s="24">
        <v>0.8</v>
      </c>
      <c r="E10" s="24">
        <v>0.8</v>
      </c>
      <c r="F10" s="24">
        <v>19.600000000000001</v>
      </c>
      <c r="G10" s="24">
        <v>85.36</v>
      </c>
      <c r="H10" s="24">
        <v>20</v>
      </c>
      <c r="I10" s="75">
        <f>G10/$G$24</f>
        <v>5.1453922939673047E-2</v>
      </c>
    </row>
    <row r="11" spans="1:19" ht="47.25">
      <c r="A11" s="123" t="s">
        <v>59</v>
      </c>
      <c r="B11" s="12" t="s">
        <v>176</v>
      </c>
      <c r="C11" s="35">
        <v>50</v>
      </c>
      <c r="D11" s="35">
        <v>1.1399999999999999</v>
      </c>
      <c r="E11" s="35">
        <v>7.58</v>
      </c>
      <c r="F11" s="35">
        <v>3.4</v>
      </c>
      <c r="G11" s="35">
        <v>77.099999999999994</v>
      </c>
      <c r="H11" s="14" t="s">
        <v>177</v>
      </c>
      <c r="I11" s="75">
        <f>G11/$G$23</f>
        <v>0.15267326732673267</v>
      </c>
      <c r="K11" s="53"/>
      <c r="L11" s="56"/>
      <c r="M11" s="56"/>
      <c r="N11" s="56"/>
      <c r="O11" s="56"/>
      <c r="P11" s="56"/>
      <c r="Q11" s="56"/>
      <c r="R11" s="56"/>
    </row>
    <row r="12" spans="1:19" ht="15.75">
      <c r="A12" s="123"/>
      <c r="B12" s="12" t="s">
        <v>157</v>
      </c>
      <c r="C12" s="35">
        <v>200</v>
      </c>
      <c r="D12" s="35">
        <v>1.35</v>
      </c>
      <c r="E12" s="35">
        <v>4</v>
      </c>
      <c r="F12" s="35">
        <v>8.5</v>
      </c>
      <c r="G12" s="35">
        <v>70.599999999999994</v>
      </c>
      <c r="H12" s="35" t="s">
        <v>158</v>
      </c>
      <c r="I12" s="75">
        <f t="shared" ref="I12:I23" si="1">G12/$G$24</f>
        <v>4.2556782562569319E-2</v>
      </c>
    </row>
    <row r="13" spans="1:19" ht="15.75">
      <c r="A13" s="123"/>
      <c r="B13" s="29" t="s">
        <v>207</v>
      </c>
      <c r="C13" s="61">
        <v>230</v>
      </c>
      <c r="D13" s="61">
        <v>20.79</v>
      </c>
      <c r="E13" s="61">
        <v>20.18</v>
      </c>
      <c r="F13" s="61">
        <v>20.149999999999999</v>
      </c>
      <c r="G13" s="61">
        <v>344</v>
      </c>
      <c r="H13" s="61" t="s">
        <v>295</v>
      </c>
      <c r="I13" s="75">
        <f t="shared" si="1"/>
        <v>0.20735882721705165</v>
      </c>
      <c r="K13" s="53"/>
      <c r="L13" s="88"/>
      <c r="M13" s="88"/>
      <c r="N13" s="88"/>
      <c r="O13" s="88"/>
      <c r="P13" s="88"/>
      <c r="Q13" s="88"/>
      <c r="R13" s="51"/>
    </row>
    <row r="14" spans="1:19" ht="15.75">
      <c r="A14" s="123"/>
      <c r="B14" s="12" t="s">
        <v>23</v>
      </c>
      <c r="C14" s="35">
        <v>180</v>
      </c>
      <c r="D14" s="35">
        <v>0.19</v>
      </c>
      <c r="E14" s="35">
        <v>0</v>
      </c>
      <c r="F14" s="35">
        <v>15.3</v>
      </c>
      <c r="G14" s="35">
        <v>57.8</v>
      </c>
      <c r="H14" s="35" t="s">
        <v>294</v>
      </c>
      <c r="I14" s="75">
        <f t="shared" si="1"/>
        <v>3.4841105270772048E-2</v>
      </c>
    </row>
    <row r="15" spans="1:19" ht="15.75">
      <c r="A15" s="123"/>
      <c r="B15" s="7" t="s">
        <v>17</v>
      </c>
      <c r="C15" s="35">
        <v>40</v>
      </c>
      <c r="D15" s="35">
        <v>2.76</v>
      </c>
      <c r="E15" s="35">
        <v>0.5</v>
      </c>
      <c r="F15" s="35">
        <v>17.25</v>
      </c>
      <c r="G15" s="35">
        <v>75.55</v>
      </c>
      <c r="H15" s="35" t="s">
        <v>210</v>
      </c>
      <c r="I15" s="75">
        <f t="shared" si="1"/>
        <v>4.5540579640256547E-2</v>
      </c>
    </row>
    <row r="16" spans="1:19" ht="15.75">
      <c r="A16" s="123"/>
      <c r="B16" s="7" t="s">
        <v>18</v>
      </c>
      <c r="C16" s="35">
        <v>20</v>
      </c>
      <c r="D16" s="35">
        <v>1.4</v>
      </c>
      <c r="E16" s="35">
        <v>0.16</v>
      </c>
      <c r="F16" s="35">
        <v>9.61</v>
      </c>
      <c r="G16" s="35">
        <v>44.85</v>
      </c>
      <c r="H16" s="35" t="s">
        <v>96</v>
      </c>
      <c r="I16" s="75">
        <f t="shared" si="1"/>
        <v>2.7035009885711531E-2</v>
      </c>
    </row>
    <row r="17" spans="1:17" ht="15.75">
      <c r="A17" s="123"/>
      <c r="B17" s="7" t="s">
        <v>143</v>
      </c>
      <c r="C17" s="35">
        <v>3</v>
      </c>
      <c r="D17" s="35">
        <v>0.1</v>
      </c>
      <c r="E17" s="35">
        <v>0</v>
      </c>
      <c r="F17" s="35">
        <v>0.15</v>
      </c>
      <c r="G17" s="35">
        <v>1.1499999999999999</v>
      </c>
      <c r="H17" s="35">
        <v>0.1</v>
      </c>
      <c r="I17" s="75">
        <f t="shared" si="1"/>
        <v>6.9320538168491101E-4</v>
      </c>
    </row>
    <row r="18" spans="1:17" ht="15.75">
      <c r="A18" s="123"/>
      <c r="B18" s="4" t="s">
        <v>24</v>
      </c>
      <c r="C18" s="24">
        <f t="shared" ref="C18:H18" si="2">SUM(C11:C16)</f>
        <v>720</v>
      </c>
      <c r="D18" s="24">
        <f t="shared" si="2"/>
        <v>27.630000000000003</v>
      </c>
      <c r="E18" s="24">
        <f t="shared" si="2"/>
        <v>32.419999999999995</v>
      </c>
      <c r="F18" s="24">
        <f t="shared" si="2"/>
        <v>74.209999999999994</v>
      </c>
      <c r="G18" s="24">
        <f t="shared" si="2"/>
        <v>669.9</v>
      </c>
      <c r="H18" s="24">
        <f t="shared" si="2"/>
        <v>0</v>
      </c>
      <c r="I18" s="75">
        <f t="shared" si="1"/>
        <v>0.40380720451367119</v>
      </c>
    </row>
    <row r="19" spans="1:17" ht="15.75" customHeight="1">
      <c r="A19" s="123" t="s">
        <v>11</v>
      </c>
      <c r="B19" s="19" t="s">
        <v>26</v>
      </c>
      <c r="C19" s="23">
        <v>110</v>
      </c>
      <c r="D19" s="23">
        <v>5.4</v>
      </c>
      <c r="E19" s="23">
        <v>8.3000000000000007</v>
      </c>
      <c r="F19" s="23">
        <v>2.5</v>
      </c>
      <c r="G19" s="23">
        <v>163.6</v>
      </c>
      <c r="H19" s="23" t="s">
        <v>131</v>
      </c>
      <c r="I19" s="75">
        <f t="shared" si="1"/>
        <v>9.8616000385783859E-2</v>
      </c>
    </row>
    <row r="20" spans="1:17" ht="15.75" customHeight="1">
      <c r="A20" s="123"/>
      <c r="B20" s="12" t="s">
        <v>293</v>
      </c>
      <c r="C20" s="35">
        <v>70</v>
      </c>
      <c r="D20" s="35">
        <v>4.3</v>
      </c>
      <c r="E20" s="35">
        <v>4.2</v>
      </c>
      <c r="F20" s="35">
        <v>41</v>
      </c>
      <c r="G20" s="35">
        <v>240.3</v>
      </c>
      <c r="H20" s="35" t="s">
        <v>296</v>
      </c>
      <c r="I20" s="75">
        <f t="shared" si="1"/>
        <v>0.14484978540772533</v>
      </c>
    </row>
    <row r="21" spans="1:17" ht="18" customHeight="1">
      <c r="A21" s="123"/>
      <c r="B21" s="8" t="s">
        <v>218</v>
      </c>
      <c r="C21" s="23">
        <v>200</v>
      </c>
      <c r="D21" s="23">
        <v>5</v>
      </c>
      <c r="E21" s="23">
        <v>5.36</v>
      </c>
      <c r="F21" s="23">
        <v>17.82</v>
      </c>
      <c r="G21" s="23">
        <v>150.6</v>
      </c>
      <c r="H21" s="23" t="s">
        <v>219</v>
      </c>
      <c r="I21" s="75">
        <f t="shared" si="1"/>
        <v>9.0779765636302259E-2</v>
      </c>
      <c r="K21" s="49"/>
      <c r="L21" s="50"/>
      <c r="M21" s="50"/>
      <c r="N21" s="50"/>
      <c r="O21" s="50"/>
      <c r="P21" s="50"/>
      <c r="Q21" s="50"/>
    </row>
    <row r="22" spans="1:17" ht="15.75">
      <c r="A22" s="123"/>
      <c r="B22" s="7" t="s">
        <v>18</v>
      </c>
      <c r="C22" s="35">
        <v>20</v>
      </c>
      <c r="D22" s="35">
        <v>1.4</v>
      </c>
      <c r="E22" s="35">
        <v>0.16</v>
      </c>
      <c r="F22" s="35">
        <v>9.61</v>
      </c>
      <c r="G22" s="35">
        <v>44.85</v>
      </c>
      <c r="H22" s="35" t="s">
        <v>96</v>
      </c>
      <c r="I22" s="75">
        <f t="shared" si="1"/>
        <v>2.7035009885711531E-2</v>
      </c>
    </row>
    <row r="23" spans="1:17" ht="15.75">
      <c r="A23" s="123"/>
      <c r="B23" s="4" t="s">
        <v>24</v>
      </c>
      <c r="C23" s="24">
        <f>SUM(C19:C22)</f>
        <v>400</v>
      </c>
      <c r="D23" s="24">
        <f>SUM(D4:D22)</f>
        <v>95.14</v>
      </c>
      <c r="E23" s="24">
        <f>SUM(E4:E22)</f>
        <v>113.65999999999998</v>
      </c>
      <c r="F23" s="24">
        <f>SUM(F4:F22)</f>
        <v>340.38000000000005</v>
      </c>
      <c r="G23" s="24">
        <v>505</v>
      </c>
      <c r="H23" s="24">
        <f>SUM(H4:H22)</f>
        <v>20.100000000000001</v>
      </c>
      <c r="I23" s="75">
        <f t="shared" si="1"/>
        <v>0.30440758065293916</v>
      </c>
    </row>
    <row r="24" spans="1:17" ht="15.75">
      <c r="A24" s="28"/>
      <c r="B24" s="4" t="s">
        <v>13</v>
      </c>
      <c r="C24" s="24">
        <f t="shared" ref="C24:H24" si="3">C9+C10+C18+C23</f>
        <v>1720</v>
      </c>
      <c r="D24" s="24">
        <f t="shared" si="3"/>
        <v>135.01</v>
      </c>
      <c r="E24" s="24">
        <f t="shared" si="3"/>
        <v>161.88</v>
      </c>
      <c r="F24" s="24">
        <f t="shared" si="3"/>
        <v>484.83000000000004</v>
      </c>
      <c r="G24" s="24">
        <f t="shared" si="3"/>
        <v>1658.96</v>
      </c>
      <c r="H24" s="24">
        <f t="shared" si="3"/>
        <v>40.1</v>
      </c>
      <c r="I24" s="75">
        <f t="shared" ref="I24" si="4">G24/$G$24</f>
        <v>1</v>
      </c>
    </row>
  </sheetData>
  <mergeCells count="11">
    <mergeCell ref="I2:I3"/>
    <mergeCell ref="A4:A9"/>
    <mergeCell ref="A19:A23"/>
    <mergeCell ref="A11:A18"/>
    <mergeCell ref="A1:H1"/>
    <mergeCell ref="A2:A3"/>
    <mergeCell ref="B2:B3"/>
    <mergeCell ref="C2:C3"/>
    <mergeCell ref="D2:F2"/>
    <mergeCell ref="G2:G3"/>
    <mergeCell ref="H2:H3"/>
  </mergeCells>
  <pageMargins left="0.7" right="0.7" top="0.75" bottom="0.75" header="0.3" footer="0.3"/>
  <pageSetup paperSize="9" fitToWidth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opLeftCell="A4" workbookViewId="0">
      <selection activeCell="J17" sqref="J17"/>
    </sheetView>
  </sheetViews>
  <sheetFormatPr defaultRowHeight="15"/>
  <cols>
    <col min="1" max="1" width="9.85546875" customWidth="1"/>
    <col min="2" max="2" width="45.7109375" customWidth="1"/>
    <col min="3" max="3" width="10.28515625" customWidth="1"/>
    <col min="7" max="7" width="10.42578125" customWidth="1"/>
    <col min="10" max="10" width="13.28515625" customWidth="1"/>
  </cols>
  <sheetData>
    <row r="1" spans="1:10" ht="18.75">
      <c r="A1" s="108" t="s">
        <v>201</v>
      </c>
      <c r="B1" s="108"/>
      <c r="C1" s="108"/>
      <c r="D1" s="108"/>
      <c r="E1" s="108"/>
      <c r="F1" s="108"/>
      <c r="G1" s="108"/>
      <c r="H1" s="108"/>
      <c r="I1" s="108"/>
    </row>
    <row r="2" spans="1:10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3</v>
      </c>
      <c r="I2" s="107" t="s">
        <v>4</v>
      </c>
      <c r="J2" s="107" t="s">
        <v>175</v>
      </c>
    </row>
    <row r="3" spans="1:10" ht="25.5">
      <c r="A3" s="110"/>
      <c r="B3" s="107"/>
      <c r="C3" s="107"/>
      <c r="D3" s="3" t="s">
        <v>5</v>
      </c>
      <c r="E3" s="3" t="s">
        <v>6</v>
      </c>
      <c r="F3" s="3" t="s">
        <v>7</v>
      </c>
      <c r="G3" s="107"/>
      <c r="H3" s="107"/>
      <c r="I3" s="107"/>
      <c r="J3" s="107"/>
    </row>
    <row r="4" spans="1:10" ht="20.25" customHeight="1">
      <c r="A4" s="132" t="s">
        <v>8</v>
      </c>
      <c r="B4" s="8" t="s">
        <v>28</v>
      </c>
      <c r="C4" s="64">
        <v>150</v>
      </c>
      <c r="D4" s="40">
        <v>3.53</v>
      </c>
      <c r="E4" s="40">
        <v>4.5999999999999996</v>
      </c>
      <c r="F4" s="40">
        <v>15.95</v>
      </c>
      <c r="G4" s="39">
        <v>113.84</v>
      </c>
      <c r="H4" s="39">
        <v>0.3</v>
      </c>
      <c r="I4" s="14" t="s">
        <v>90</v>
      </c>
      <c r="J4" s="75">
        <f t="shared" ref="J4:J7" si="0">G4/$G$24</f>
        <v>9.2515237708248682E-2</v>
      </c>
    </row>
    <row r="5" spans="1:10" ht="15.75">
      <c r="A5" s="132"/>
      <c r="B5" s="8" t="s">
        <v>9</v>
      </c>
      <c r="C5" s="23">
        <v>180</v>
      </c>
      <c r="D5" s="61">
        <v>3.39</v>
      </c>
      <c r="E5" s="61">
        <v>3.22</v>
      </c>
      <c r="F5" s="61">
        <v>21.56</v>
      </c>
      <c r="G5" s="61">
        <v>123.76</v>
      </c>
      <c r="H5" s="61">
        <v>0.5</v>
      </c>
      <c r="I5" s="61" t="s">
        <v>94</v>
      </c>
      <c r="J5" s="75">
        <f t="shared" si="0"/>
        <v>0.10057700121901667</v>
      </c>
    </row>
    <row r="6" spans="1:10" ht="15.75">
      <c r="A6" s="132"/>
      <c r="B6" s="29" t="s">
        <v>92</v>
      </c>
      <c r="C6" s="64">
        <v>34</v>
      </c>
      <c r="D6" s="73">
        <v>2.33</v>
      </c>
      <c r="E6" s="73">
        <v>4.2</v>
      </c>
      <c r="F6" s="73">
        <v>16.02</v>
      </c>
      <c r="G6" s="57">
        <v>90.37</v>
      </c>
      <c r="H6" s="57">
        <v>0</v>
      </c>
      <c r="I6" s="74" t="s">
        <v>93</v>
      </c>
      <c r="J6" s="75">
        <f t="shared" si="0"/>
        <v>7.3441690369768386E-2</v>
      </c>
    </row>
    <row r="7" spans="1:10" ht="15.75">
      <c r="A7" s="132"/>
      <c r="B7" s="9" t="s">
        <v>34</v>
      </c>
      <c r="C7" s="61">
        <v>5</v>
      </c>
      <c r="D7" s="61">
        <v>1.196</v>
      </c>
      <c r="E7" s="61">
        <v>1.23</v>
      </c>
      <c r="F7" s="61">
        <v>0</v>
      </c>
      <c r="G7" s="61">
        <v>14.65</v>
      </c>
      <c r="H7" s="61">
        <v>0</v>
      </c>
      <c r="I7" s="15" t="s">
        <v>91</v>
      </c>
      <c r="J7" s="75">
        <f t="shared" si="0"/>
        <v>1.1905729378301503E-2</v>
      </c>
    </row>
    <row r="8" spans="1:10" ht="19.5" customHeight="1">
      <c r="A8" s="132"/>
      <c r="B8" s="30" t="s">
        <v>24</v>
      </c>
      <c r="C8" s="24">
        <f t="shared" ref="C8:H8" si="1">SUM(C4:C7)</f>
        <v>369</v>
      </c>
      <c r="D8" s="24">
        <v>10.44</v>
      </c>
      <c r="E8" s="24">
        <v>13.26</v>
      </c>
      <c r="F8" s="24">
        <v>53.54</v>
      </c>
      <c r="G8" s="24">
        <v>342.63</v>
      </c>
      <c r="H8" s="24">
        <f t="shared" si="1"/>
        <v>0.8</v>
      </c>
      <c r="I8" s="16"/>
      <c r="J8" s="75">
        <f>G8/$G$24</f>
        <v>0.27844778545306786</v>
      </c>
    </row>
    <row r="9" spans="1:10" ht="27" customHeight="1">
      <c r="A9" s="27" t="s">
        <v>58</v>
      </c>
      <c r="B9" s="6" t="s">
        <v>50</v>
      </c>
      <c r="C9" s="36">
        <v>200</v>
      </c>
      <c r="D9" s="36">
        <v>0.8</v>
      </c>
      <c r="E9" s="36">
        <v>0.8</v>
      </c>
      <c r="F9" s="36">
        <v>19.600000000000001</v>
      </c>
      <c r="G9" s="36">
        <v>85.36</v>
      </c>
      <c r="H9" s="36">
        <v>20</v>
      </c>
      <c r="I9" s="25"/>
      <c r="J9" s="75">
        <f t="shared" ref="J9:J24" si="2">G9/$G$24</f>
        <v>6.9370174725721254E-2</v>
      </c>
    </row>
    <row r="10" spans="1:10" ht="15.75">
      <c r="A10" s="123" t="s">
        <v>59</v>
      </c>
      <c r="B10" s="21" t="s">
        <v>89</v>
      </c>
      <c r="C10" s="64">
        <v>150</v>
      </c>
      <c r="D10" s="73">
        <v>1.5</v>
      </c>
      <c r="E10" s="73">
        <v>3.56</v>
      </c>
      <c r="F10" s="73">
        <v>10.5</v>
      </c>
      <c r="G10" s="57">
        <v>76.930000000000007</v>
      </c>
      <c r="H10" s="57">
        <v>4</v>
      </c>
      <c r="I10" s="14" t="s">
        <v>95</v>
      </c>
      <c r="J10" s="75">
        <f t="shared" si="2"/>
        <v>6.2519301097114996E-2</v>
      </c>
    </row>
    <row r="11" spans="1:10" ht="15.75">
      <c r="A11" s="123"/>
      <c r="B11" s="8" t="s">
        <v>22</v>
      </c>
      <c r="C11" s="64">
        <v>90</v>
      </c>
      <c r="D11" s="73">
        <v>1.91</v>
      </c>
      <c r="E11" s="73">
        <v>2.75</v>
      </c>
      <c r="F11" s="73">
        <v>11.95</v>
      </c>
      <c r="G11" s="57">
        <v>76.739999999999995</v>
      </c>
      <c r="H11" s="57">
        <v>20.9</v>
      </c>
      <c r="I11" s="35" t="s">
        <v>174</v>
      </c>
      <c r="J11" s="75">
        <f t="shared" si="2"/>
        <v>6.2364892320195035E-2</v>
      </c>
    </row>
    <row r="12" spans="1:10" ht="19.5" customHeight="1">
      <c r="A12" s="123"/>
      <c r="B12" s="29" t="s">
        <v>76</v>
      </c>
      <c r="C12" s="64">
        <v>60</v>
      </c>
      <c r="D12" s="73">
        <v>11.38</v>
      </c>
      <c r="E12" s="73">
        <v>2.37</v>
      </c>
      <c r="F12" s="73">
        <v>3.121</v>
      </c>
      <c r="G12" s="57">
        <v>77.3</v>
      </c>
      <c r="H12" s="57">
        <v>0.2</v>
      </c>
      <c r="I12" s="14" t="s">
        <v>80</v>
      </c>
      <c r="J12" s="75">
        <f t="shared" si="2"/>
        <v>6.2819991873222264E-2</v>
      </c>
    </row>
    <row r="13" spans="1:10" ht="15.75">
      <c r="A13" s="123"/>
      <c r="B13" s="7" t="s">
        <v>53</v>
      </c>
      <c r="C13" s="64">
        <v>150</v>
      </c>
      <c r="D13" s="73">
        <v>0.28000000000000003</v>
      </c>
      <c r="E13" s="73">
        <v>0</v>
      </c>
      <c r="F13" s="73">
        <v>15.81</v>
      </c>
      <c r="G13" s="57">
        <v>58.83</v>
      </c>
      <c r="H13" s="57">
        <v>66.8</v>
      </c>
      <c r="I13" s="14" t="s">
        <v>186</v>
      </c>
      <c r="J13" s="75">
        <f t="shared" si="2"/>
        <v>4.7809833401056483E-2</v>
      </c>
    </row>
    <row r="14" spans="1:10" ht="34.5" customHeight="1">
      <c r="A14" s="123"/>
      <c r="B14" s="29" t="s">
        <v>193</v>
      </c>
      <c r="C14" s="61">
        <v>30</v>
      </c>
      <c r="D14" s="61">
        <v>0.33</v>
      </c>
      <c r="E14" s="61">
        <v>2.04</v>
      </c>
      <c r="F14" s="61">
        <v>3.87</v>
      </c>
      <c r="G14" s="61">
        <v>29.11</v>
      </c>
      <c r="H14" s="61">
        <v>2.6</v>
      </c>
      <c r="I14" s="14" t="s">
        <v>125</v>
      </c>
      <c r="J14" s="75">
        <f t="shared" si="2"/>
        <v>2.3657049979683056E-2</v>
      </c>
    </row>
    <row r="15" spans="1:10" ht="15.75">
      <c r="A15" s="123"/>
      <c r="B15" s="7" t="s">
        <v>17</v>
      </c>
      <c r="C15" s="64">
        <v>30</v>
      </c>
      <c r="D15" s="73">
        <v>1.98</v>
      </c>
      <c r="E15" s="73">
        <v>0.36</v>
      </c>
      <c r="F15" s="73">
        <v>12.54</v>
      </c>
      <c r="G15" s="57">
        <v>48.87</v>
      </c>
      <c r="H15" s="57">
        <v>0</v>
      </c>
      <c r="I15" s="14" t="s">
        <v>97</v>
      </c>
      <c r="J15" s="75">
        <f t="shared" si="2"/>
        <v>3.9715562779357984E-2</v>
      </c>
    </row>
    <row r="16" spans="1:10" ht="15.75">
      <c r="A16" s="123"/>
      <c r="B16" s="7" t="s">
        <v>18</v>
      </c>
      <c r="C16" s="64">
        <v>10</v>
      </c>
      <c r="D16" s="73">
        <v>0.76</v>
      </c>
      <c r="E16" s="73">
        <v>0.09</v>
      </c>
      <c r="F16" s="73">
        <v>5.01</v>
      </c>
      <c r="G16" s="57">
        <v>20.79</v>
      </c>
      <c r="H16" s="57"/>
      <c r="I16" s="14" t="s">
        <v>96</v>
      </c>
      <c r="J16" s="75">
        <f t="shared" si="2"/>
        <v>1.6895570906135717E-2</v>
      </c>
    </row>
    <row r="17" spans="1:10" ht="18.75" customHeight="1">
      <c r="A17" s="123"/>
      <c r="B17" s="30" t="s">
        <v>24</v>
      </c>
      <c r="C17" s="24">
        <f>SUM(C10:C16)</f>
        <v>520</v>
      </c>
      <c r="D17" s="24">
        <v>18.16</v>
      </c>
      <c r="E17" s="24">
        <v>11.18</v>
      </c>
      <c r="F17" s="24">
        <v>62.82</v>
      </c>
      <c r="G17" s="24">
        <v>388.59</v>
      </c>
      <c r="H17" s="24">
        <f t="shared" ref="H17" si="3">SUM(H10:H16)</f>
        <v>94.499999999999986</v>
      </c>
      <c r="I17" s="14"/>
      <c r="J17" s="75">
        <f t="shared" si="2"/>
        <v>0.31579845591223077</v>
      </c>
    </row>
    <row r="18" spans="1:10" ht="21" customHeight="1">
      <c r="A18" s="120" t="s">
        <v>11</v>
      </c>
      <c r="B18" s="29" t="s">
        <v>30</v>
      </c>
      <c r="C18" s="64">
        <v>100</v>
      </c>
      <c r="D18" s="73">
        <v>6.96</v>
      </c>
      <c r="E18" s="73">
        <v>8.84</v>
      </c>
      <c r="F18" s="73">
        <v>25.81</v>
      </c>
      <c r="G18" s="57">
        <v>206.18</v>
      </c>
      <c r="H18" s="57">
        <v>5.3</v>
      </c>
      <c r="I18" s="61" t="s">
        <v>116</v>
      </c>
      <c r="J18" s="75">
        <f t="shared" si="2"/>
        <v>0.16755790329134498</v>
      </c>
    </row>
    <row r="19" spans="1:10" ht="15.75">
      <c r="A19" s="121"/>
      <c r="B19" s="19" t="s">
        <v>121</v>
      </c>
      <c r="C19" s="61">
        <v>15</v>
      </c>
      <c r="D19" s="61">
        <v>0.06</v>
      </c>
      <c r="E19" s="61">
        <v>0</v>
      </c>
      <c r="F19" s="61">
        <v>10.130000000000001</v>
      </c>
      <c r="G19" s="61">
        <v>34.590000000000003</v>
      </c>
      <c r="H19" s="61">
        <v>0</v>
      </c>
      <c r="I19" s="61"/>
      <c r="J19" s="75">
        <f t="shared" si="2"/>
        <v>2.8110524177163757E-2</v>
      </c>
    </row>
    <row r="20" spans="1:10" ht="15.75">
      <c r="A20" s="121"/>
      <c r="B20" s="7" t="s">
        <v>18</v>
      </c>
      <c r="C20" s="64">
        <v>10</v>
      </c>
      <c r="D20" s="73">
        <v>0.76</v>
      </c>
      <c r="E20" s="73">
        <v>0.09</v>
      </c>
      <c r="F20" s="73">
        <v>5.01</v>
      </c>
      <c r="G20" s="57">
        <v>20.79</v>
      </c>
      <c r="H20" s="57">
        <v>0</v>
      </c>
      <c r="I20" s="61" t="s">
        <v>96</v>
      </c>
      <c r="J20" s="75">
        <f t="shared" si="2"/>
        <v>1.6895570906135717E-2</v>
      </c>
    </row>
    <row r="21" spans="1:10" ht="15.75">
      <c r="A21" s="121"/>
      <c r="B21" s="8" t="s">
        <v>81</v>
      </c>
      <c r="C21" s="57">
        <v>30</v>
      </c>
      <c r="D21" s="73">
        <v>0.96</v>
      </c>
      <c r="E21" s="73">
        <v>0.84</v>
      </c>
      <c r="F21" s="73">
        <v>24.27</v>
      </c>
      <c r="G21" s="57">
        <v>94.5</v>
      </c>
      <c r="H21" s="57">
        <v>0</v>
      </c>
      <c r="I21" s="61"/>
      <c r="J21" s="75">
        <f t="shared" si="2"/>
        <v>7.6798049573344171E-2</v>
      </c>
    </row>
    <row r="22" spans="1:10" ht="20.25" customHeight="1">
      <c r="A22" s="122"/>
      <c r="B22" s="8" t="s">
        <v>135</v>
      </c>
      <c r="C22" s="57">
        <v>150</v>
      </c>
      <c r="D22" s="73">
        <v>4.1900000000000004</v>
      </c>
      <c r="E22" s="73">
        <v>4.79</v>
      </c>
      <c r="F22" s="73">
        <v>6.14</v>
      </c>
      <c r="G22" s="57">
        <v>75.47</v>
      </c>
      <c r="H22" s="57">
        <v>2</v>
      </c>
      <c r="I22" s="61"/>
      <c r="J22" s="75">
        <f t="shared" si="2"/>
        <v>6.1332791548151154E-2</v>
      </c>
    </row>
    <row r="23" spans="1:10" ht="19.5" customHeight="1">
      <c r="A23" s="17"/>
      <c r="B23" s="30" t="s">
        <v>24</v>
      </c>
      <c r="C23" s="24">
        <f>SUM(C18:C22)</f>
        <v>305</v>
      </c>
      <c r="D23" s="24">
        <f t="shared" ref="D23:H23" si="4">SUM(D18:D22)</f>
        <v>12.93</v>
      </c>
      <c r="E23" s="24">
        <f t="shared" si="4"/>
        <v>14.559999999999999</v>
      </c>
      <c r="F23" s="24">
        <v>71.37</v>
      </c>
      <c r="G23" s="24">
        <v>431.53</v>
      </c>
      <c r="H23" s="24">
        <f t="shared" si="4"/>
        <v>7.3</v>
      </c>
      <c r="I23" s="25"/>
      <c r="J23" s="75">
        <f t="shared" si="2"/>
        <v>0.35069483949613978</v>
      </c>
    </row>
    <row r="24" spans="1:10" ht="15.75">
      <c r="B24" s="30" t="s">
        <v>13</v>
      </c>
      <c r="C24" s="24">
        <f>SUM(C8,C9,C17,C23)</f>
        <v>1394</v>
      </c>
      <c r="D24" s="24">
        <v>42.81</v>
      </c>
      <c r="E24" s="24">
        <v>39.1</v>
      </c>
      <c r="F24" s="24">
        <v>206.05699999999999</v>
      </c>
      <c r="G24" s="24">
        <v>1230.5</v>
      </c>
      <c r="H24" s="24">
        <f t="shared" ref="H24" si="5">SUM(H8,H9,H17,H23)</f>
        <v>122.59999999999998</v>
      </c>
      <c r="I24" s="25"/>
      <c r="J24" s="75">
        <f t="shared" si="2"/>
        <v>1</v>
      </c>
    </row>
  </sheetData>
  <mergeCells count="12">
    <mergeCell ref="J2:J3"/>
    <mergeCell ref="A4:A8"/>
    <mergeCell ref="A10:A17"/>
    <mergeCell ref="A18:A22"/>
    <mergeCell ref="A1:I1"/>
    <mergeCell ref="A2:A3"/>
    <mergeCell ref="B2:B3"/>
    <mergeCell ref="C2:C3"/>
    <mergeCell ref="D2:F2"/>
    <mergeCell ref="G2:G3"/>
    <mergeCell ref="H2:H3"/>
    <mergeCell ref="I2:I3"/>
  </mergeCells>
  <pageMargins left="0.7" right="0.7" top="0.75" bottom="0.75" header="0.3" footer="0.3"/>
  <pageSetup paperSize="9" scale="96" orientation="landscape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topLeftCell="A10" workbookViewId="0">
      <selection activeCell="N23" sqref="N23"/>
    </sheetView>
  </sheetViews>
  <sheetFormatPr defaultRowHeight="15"/>
  <cols>
    <col min="1" max="1" width="11.28515625" customWidth="1"/>
    <col min="2" max="2" width="36.85546875" customWidth="1"/>
    <col min="3" max="3" width="11" customWidth="1"/>
    <col min="7" max="7" width="10.28515625" customWidth="1"/>
    <col min="10" max="10" width="14.28515625" customWidth="1"/>
  </cols>
  <sheetData>
    <row r="1" spans="1:12" ht="18.75">
      <c r="A1" s="108" t="s">
        <v>202</v>
      </c>
      <c r="B1" s="108"/>
      <c r="C1" s="108"/>
      <c r="D1" s="108"/>
      <c r="E1" s="108"/>
      <c r="F1" s="108"/>
      <c r="G1" s="108"/>
      <c r="H1" s="108"/>
      <c r="I1" s="108"/>
    </row>
    <row r="2" spans="1:12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3</v>
      </c>
      <c r="I2" s="107" t="s">
        <v>4</v>
      </c>
      <c r="J2" s="107" t="s">
        <v>175</v>
      </c>
    </row>
    <row r="3" spans="1:12" ht="25.5">
      <c r="A3" s="110"/>
      <c r="B3" s="107"/>
      <c r="C3" s="107"/>
      <c r="D3" s="3" t="s">
        <v>5</v>
      </c>
      <c r="E3" s="3" t="s">
        <v>6</v>
      </c>
      <c r="F3" s="3" t="s">
        <v>7</v>
      </c>
      <c r="G3" s="107"/>
      <c r="H3" s="107"/>
      <c r="I3" s="107"/>
      <c r="J3" s="107"/>
    </row>
    <row r="4" spans="1:12" ht="32.25" customHeight="1">
      <c r="A4" s="127" t="s">
        <v>8</v>
      </c>
      <c r="B4" s="12" t="s">
        <v>42</v>
      </c>
      <c r="C4" s="57">
        <v>180</v>
      </c>
      <c r="D4" s="73">
        <v>5</v>
      </c>
      <c r="E4" s="73">
        <v>6.3</v>
      </c>
      <c r="F4" s="73">
        <v>20.69</v>
      </c>
      <c r="G4" s="57">
        <v>152.19999999999999</v>
      </c>
      <c r="H4" s="57">
        <v>3.1</v>
      </c>
      <c r="I4" s="35" t="s">
        <v>114</v>
      </c>
      <c r="J4" s="75">
        <f t="shared" ref="J4:J19" si="0">G4/$G$23</f>
        <v>0.13027141304254791</v>
      </c>
    </row>
    <row r="5" spans="1:12" ht="18.75" customHeight="1">
      <c r="A5" s="128"/>
      <c r="B5" s="12" t="s">
        <v>21</v>
      </c>
      <c r="C5" s="57">
        <v>180</v>
      </c>
      <c r="D5" s="73">
        <v>2.5</v>
      </c>
      <c r="E5" s="73">
        <v>2.5</v>
      </c>
      <c r="F5" s="73">
        <v>12.7</v>
      </c>
      <c r="G5" s="57">
        <v>93.1</v>
      </c>
      <c r="H5" s="57">
        <v>0.4</v>
      </c>
      <c r="I5" s="35" t="s">
        <v>111</v>
      </c>
      <c r="J5" s="75">
        <f t="shared" si="0"/>
        <v>7.9686389975435021E-2</v>
      </c>
    </row>
    <row r="6" spans="1:12" ht="15.75">
      <c r="A6" s="128"/>
      <c r="B6" s="29" t="s">
        <v>92</v>
      </c>
      <c r="C6" s="64">
        <v>34</v>
      </c>
      <c r="D6" s="73">
        <v>1.54</v>
      </c>
      <c r="E6" s="73">
        <v>0.6</v>
      </c>
      <c r="F6" s="73">
        <v>10.66</v>
      </c>
      <c r="G6" s="57">
        <v>47</v>
      </c>
      <c r="H6" s="57">
        <v>0</v>
      </c>
      <c r="I6" s="14" t="s">
        <v>93</v>
      </c>
      <c r="J6" s="75">
        <f t="shared" si="0"/>
        <v>4.022836013797472E-2</v>
      </c>
    </row>
    <row r="7" spans="1:12" ht="15.75">
      <c r="A7" s="128"/>
      <c r="B7" s="9" t="s">
        <v>34</v>
      </c>
      <c r="C7" s="61">
        <v>5</v>
      </c>
      <c r="D7" s="61">
        <v>1.1000000000000001</v>
      </c>
      <c r="E7" s="61">
        <v>0</v>
      </c>
      <c r="F7" s="61">
        <v>0</v>
      </c>
      <c r="G7" s="61">
        <v>14.4</v>
      </c>
      <c r="H7" s="61">
        <v>0</v>
      </c>
      <c r="I7" s="14" t="s">
        <v>91</v>
      </c>
      <c r="J7" s="75">
        <f t="shared" si="0"/>
        <v>1.2325284808230553E-2</v>
      </c>
    </row>
    <row r="8" spans="1:12" ht="16.5" customHeight="1">
      <c r="A8" s="129"/>
      <c r="B8" s="11" t="s">
        <v>24</v>
      </c>
      <c r="C8" s="36">
        <f t="shared" ref="C8:H8" si="1">SUM(C4:C7)</f>
        <v>399</v>
      </c>
      <c r="D8" s="36">
        <f t="shared" si="1"/>
        <v>10.139999999999999</v>
      </c>
      <c r="E8" s="36">
        <f t="shared" si="1"/>
        <v>9.4</v>
      </c>
      <c r="F8" s="36">
        <f t="shared" si="1"/>
        <v>44.05</v>
      </c>
      <c r="G8" s="36">
        <f t="shared" si="1"/>
        <v>306.69999999999993</v>
      </c>
      <c r="H8" s="36">
        <f t="shared" si="1"/>
        <v>3.5</v>
      </c>
      <c r="I8" s="36"/>
      <c r="J8" s="75">
        <f t="shared" si="0"/>
        <v>0.26251144796418818</v>
      </c>
    </row>
    <row r="9" spans="1:12" ht="24.75" customHeight="1">
      <c r="A9" s="22" t="s">
        <v>58</v>
      </c>
      <c r="B9" s="6" t="s">
        <v>50</v>
      </c>
      <c r="C9" s="36">
        <v>200</v>
      </c>
      <c r="D9" s="36">
        <v>0.8</v>
      </c>
      <c r="E9" s="36">
        <v>0.8</v>
      </c>
      <c r="F9" s="36">
        <v>19.600000000000001</v>
      </c>
      <c r="G9" s="36">
        <v>85.36</v>
      </c>
      <c r="H9" s="36">
        <v>20</v>
      </c>
      <c r="I9" s="35"/>
      <c r="J9" s="75">
        <f t="shared" si="0"/>
        <v>7.3061549391011102E-2</v>
      </c>
    </row>
    <row r="10" spans="1:12" ht="29.25" customHeight="1">
      <c r="A10" s="114" t="s">
        <v>59</v>
      </c>
      <c r="B10" s="12" t="s">
        <v>165</v>
      </c>
      <c r="C10" s="64">
        <v>150</v>
      </c>
      <c r="D10" s="73">
        <v>5.9</v>
      </c>
      <c r="E10" s="73">
        <v>4.3</v>
      </c>
      <c r="F10" s="73">
        <v>10.6</v>
      </c>
      <c r="G10" s="57">
        <v>102</v>
      </c>
      <c r="H10" s="57">
        <v>1.2</v>
      </c>
      <c r="I10" s="14" t="s">
        <v>189</v>
      </c>
      <c r="J10" s="75">
        <f t="shared" si="0"/>
        <v>8.7304100724966416E-2</v>
      </c>
    </row>
    <row r="11" spans="1:12" ht="28.5" customHeight="1">
      <c r="A11" s="115"/>
      <c r="B11" s="12" t="s">
        <v>39</v>
      </c>
      <c r="C11" s="64">
        <v>100</v>
      </c>
      <c r="D11" s="73">
        <v>6.8</v>
      </c>
      <c r="E11" s="73">
        <v>8.1999999999999993</v>
      </c>
      <c r="F11" s="73">
        <v>6.5</v>
      </c>
      <c r="G11" s="57">
        <v>124</v>
      </c>
      <c r="H11" s="57">
        <v>0.6</v>
      </c>
      <c r="I11" s="14" t="s">
        <v>117</v>
      </c>
      <c r="J11" s="75">
        <f t="shared" si="0"/>
        <v>0.10613439695976308</v>
      </c>
    </row>
    <row r="12" spans="1:12" ht="24" customHeight="1">
      <c r="A12" s="115"/>
      <c r="B12" s="63" t="s">
        <v>142</v>
      </c>
      <c r="C12" s="57">
        <v>150</v>
      </c>
      <c r="D12" s="73">
        <v>0.1</v>
      </c>
      <c r="E12" s="73">
        <v>0</v>
      </c>
      <c r="F12" s="73">
        <v>11.3</v>
      </c>
      <c r="G12" s="57">
        <v>43.6</v>
      </c>
      <c r="H12" s="57">
        <v>0</v>
      </c>
      <c r="I12" s="14" t="s">
        <v>115</v>
      </c>
      <c r="J12" s="75">
        <f t="shared" si="0"/>
        <v>3.7318223447142508E-2</v>
      </c>
    </row>
    <row r="13" spans="1:12" ht="51" customHeight="1">
      <c r="A13" s="115"/>
      <c r="B13" s="12" t="s">
        <v>187</v>
      </c>
      <c r="C13" s="61">
        <v>30</v>
      </c>
      <c r="D13" s="61">
        <v>0.7</v>
      </c>
      <c r="E13" s="61">
        <v>3.8</v>
      </c>
      <c r="F13" s="61">
        <v>5.8</v>
      </c>
      <c r="G13" s="61">
        <v>56.9</v>
      </c>
      <c r="H13" s="61">
        <v>0.9</v>
      </c>
      <c r="I13" s="35" t="s">
        <v>190</v>
      </c>
      <c r="J13" s="75">
        <f t="shared" si="0"/>
        <v>4.8701993443633219E-2</v>
      </c>
    </row>
    <row r="14" spans="1:12" ht="18.75" customHeight="1">
      <c r="A14" s="115"/>
      <c r="B14" s="7" t="s">
        <v>17</v>
      </c>
      <c r="C14" s="64">
        <v>30</v>
      </c>
      <c r="D14" s="73">
        <v>1.98</v>
      </c>
      <c r="E14" s="73">
        <v>0.36</v>
      </c>
      <c r="F14" s="73">
        <v>12.54</v>
      </c>
      <c r="G14" s="57">
        <v>48.87</v>
      </c>
      <c r="H14" s="57">
        <v>0</v>
      </c>
      <c r="I14" s="14" t="s">
        <v>97</v>
      </c>
      <c r="J14" s="75">
        <f t="shared" si="0"/>
        <v>4.1828935317932435E-2</v>
      </c>
    </row>
    <row r="15" spans="1:12" ht="18" customHeight="1">
      <c r="A15" s="115"/>
      <c r="B15" s="7" t="s">
        <v>18</v>
      </c>
      <c r="C15" s="64">
        <v>10</v>
      </c>
      <c r="D15" s="73">
        <v>0.76</v>
      </c>
      <c r="E15" s="73">
        <v>0.09</v>
      </c>
      <c r="F15" s="73">
        <v>5.01</v>
      </c>
      <c r="G15" s="57">
        <v>20.79</v>
      </c>
      <c r="H15" s="57">
        <v>0.1</v>
      </c>
      <c r="I15" s="35" t="s">
        <v>96</v>
      </c>
      <c r="J15" s="75">
        <f t="shared" si="0"/>
        <v>1.7794629941882859E-2</v>
      </c>
    </row>
    <row r="16" spans="1:12" ht="22.5" customHeight="1">
      <c r="A16" s="116"/>
      <c r="B16" s="6" t="s">
        <v>47</v>
      </c>
      <c r="C16" s="36">
        <f t="shared" ref="C16:H16" si="2">SUM(C10:C15)</f>
        <v>470</v>
      </c>
      <c r="D16" s="36">
        <f t="shared" si="2"/>
        <v>16.239999999999998</v>
      </c>
      <c r="E16" s="36">
        <f t="shared" si="2"/>
        <v>16.75</v>
      </c>
      <c r="F16" s="36">
        <f t="shared" si="2"/>
        <v>51.75</v>
      </c>
      <c r="G16" s="36">
        <f t="shared" si="2"/>
        <v>396.16</v>
      </c>
      <c r="H16" s="36">
        <f t="shared" si="2"/>
        <v>2.8</v>
      </c>
      <c r="I16" s="36"/>
      <c r="J16" s="75">
        <f t="shared" si="0"/>
        <v>0.33908227983532052</v>
      </c>
      <c r="L16" t="s">
        <v>71</v>
      </c>
    </row>
    <row r="17" spans="1:10" ht="21" customHeight="1">
      <c r="A17" s="111" t="s">
        <v>11</v>
      </c>
      <c r="B17" s="29" t="s">
        <v>19</v>
      </c>
      <c r="C17" s="57">
        <v>110</v>
      </c>
      <c r="D17" s="73">
        <v>2.2999999999999998</v>
      </c>
      <c r="E17" s="73">
        <v>2.2000000000000002</v>
      </c>
      <c r="F17" s="73">
        <v>11.6</v>
      </c>
      <c r="G17" s="57">
        <v>70.2</v>
      </c>
      <c r="H17" s="57">
        <v>0.2</v>
      </c>
      <c r="I17" s="14" t="s">
        <v>166</v>
      </c>
      <c r="J17" s="75">
        <f t="shared" si="0"/>
        <v>6.0085763440123945E-2</v>
      </c>
    </row>
    <row r="18" spans="1:10" ht="18" customHeight="1">
      <c r="A18" s="112"/>
      <c r="B18" s="8" t="s">
        <v>12</v>
      </c>
      <c r="C18" s="57">
        <v>150</v>
      </c>
      <c r="D18" s="73">
        <v>0.03</v>
      </c>
      <c r="E18" s="73">
        <v>0</v>
      </c>
      <c r="F18" s="73">
        <v>11.07</v>
      </c>
      <c r="G18" s="57">
        <v>42.12</v>
      </c>
      <c r="H18" s="57">
        <v>4.5999999999999996</v>
      </c>
      <c r="I18" s="14" t="s">
        <v>104</v>
      </c>
      <c r="J18" s="75">
        <f t="shared" si="0"/>
        <v>3.6051458064074365E-2</v>
      </c>
    </row>
    <row r="19" spans="1:10" ht="16.5" customHeight="1">
      <c r="A19" s="112"/>
      <c r="B19" s="7" t="s">
        <v>18</v>
      </c>
      <c r="C19" s="64">
        <v>10</v>
      </c>
      <c r="D19" s="73">
        <v>0.76</v>
      </c>
      <c r="E19" s="73">
        <v>0.09</v>
      </c>
      <c r="F19" s="73">
        <v>5.01</v>
      </c>
      <c r="G19" s="57">
        <v>20.79</v>
      </c>
      <c r="H19" s="57">
        <v>0</v>
      </c>
      <c r="I19" s="35" t="s">
        <v>96</v>
      </c>
      <c r="J19" s="75">
        <f t="shared" si="0"/>
        <v>1.7794629941882859E-2</v>
      </c>
    </row>
    <row r="20" spans="1:10" ht="16.5" customHeight="1">
      <c r="A20" s="112"/>
      <c r="B20" s="7" t="s">
        <v>180</v>
      </c>
      <c r="C20" s="35">
        <v>30</v>
      </c>
      <c r="D20" s="35">
        <v>0.4</v>
      </c>
      <c r="E20" s="35">
        <v>0.9</v>
      </c>
      <c r="F20" s="35">
        <v>0</v>
      </c>
      <c r="G20" s="35">
        <v>112</v>
      </c>
      <c r="H20" s="35">
        <v>0</v>
      </c>
      <c r="I20" s="35" t="s">
        <v>188</v>
      </c>
      <c r="J20" s="75">
        <f t="shared" ref="J20:J21" si="3">G20/$G$23</f>
        <v>9.586332628623763E-2</v>
      </c>
    </row>
    <row r="21" spans="1:10" ht="20.25" customHeight="1">
      <c r="A21" s="112"/>
      <c r="B21" s="12" t="s">
        <v>40</v>
      </c>
      <c r="C21" s="57">
        <v>60</v>
      </c>
      <c r="D21" s="73">
        <v>3.9</v>
      </c>
      <c r="E21" s="73">
        <v>4.3</v>
      </c>
      <c r="F21" s="73">
        <v>20.8</v>
      </c>
      <c r="G21" s="57">
        <v>135</v>
      </c>
      <c r="H21" s="57">
        <v>0.3</v>
      </c>
      <c r="I21" s="35" t="s">
        <v>173</v>
      </c>
      <c r="J21" s="75">
        <f t="shared" si="3"/>
        <v>0.11554954507716142</v>
      </c>
    </row>
    <row r="22" spans="1:10" ht="17.25" customHeight="1">
      <c r="A22" s="113"/>
      <c r="B22" s="6" t="s">
        <v>47</v>
      </c>
      <c r="C22" s="24">
        <f t="shared" ref="C22:H22" si="4">SUM(C17:C21)</f>
        <v>360</v>
      </c>
      <c r="D22" s="24">
        <f t="shared" si="4"/>
        <v>7.39</v>
      </c>
      <c r="E22" s="24">
        <f t="shared" si="4"/>
        <v>7.49</v>
      </c>
      <c r="F22" s="24">
        <f t="shared" si="4"/>
        <v>48.480000000000004</v>
      </c>
      <c r="G22" s="24">
        <f t="shared" si="4"/>
        <v>380.11</v>
      </c>
      <c r="H22" s="24">
        <f t="shared" si="4"/>
        <v>5.0999999999999996</v>
      </c>
      <c r="I22" s="14"/>
      <c r="J22" s="75">
        <f>G22/$G$23</f>
        <v>0.32534472280948024</v>
      </c>
    </row>
    <row r="23" spans="1:10" ht="21" customHeight="1">
      <c r="A23" s="7"/>
      <c r="B23" s="6" t="s">
        <v>13</v>
      </c>
      <c r="C23" s="24">
        <f t="shared" ref="C23:H23" si="5">C8+C9+C16+C22</f>
        <v>1429</v>
      </c>
      <c r="D23" s="24">
        <f t="shared" si="5"/>
        <v>34.57</v>
      </c>
      <c r="E23" s="24">
        <f t="shared" si="5"/>
        <v>34.440000000000005</v>
      </c>
      <c r="F23" s="24">
        <f t="shared" si="5"/>
        <v>163.88</v>
      </c>
      <c r="G23" s="24">
        <f t="shared" si="5"/>
        <v>1168.33</v>
      </c>
      <c r="H23" s="24">
        <f t="shared" si="5"/>
        <v>31.4</v>
      </c>
      <c r="I23" s="25"/>
      <c r="J23" s="75">
        <f>G23/$G$23</f>
        <v>1</v>
      </c>
    </row>
  </sheetData>
  <mergeCells count="12">
    <mergeCell ref="J2:J3"/>
    <mergeCell ref="A4:A8"/>
    <mergeCell ref="A10:A16"/>
    <mergeCell ref="A17:A22"/>
    <mergeCell ref="A1:I1"/>
    <mergeCell ref="A2:A3"/>
    <mergeCell ref="B2:B3"/>
    <mergeCell ref="C2:C3"/>
    <mergeCell ref="D2:F2"/>
    <mergeCell ref="G2:G3"/>
    <mergeCell ref="H2:H3"/>
    <mergeCell ref="I2:I3"/>
  </mergeCells>
  <pageMargins left="0.7" right="0.7" top="0.75" bottom="0.75" header="0.3" footer="0.3"/>
  <pageSetup paperSize="9" scale="88" orientation="landscape" horizontalDpi="0" verticalDpi="0" r:id="rId1"/>
  <ignoredErrors>
    <ignoredError sqref="H16 C16:G16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>
  <dimension ref="B8:T17"/>
  <sheetViews>
    <sheetView topLeftCell="A9" workbookViewId="0">
      <selection activeCell="R24" sqref="R24"/>
    </sheetView>
  </sheetViews>
  <sheetFormatPr defaultRowHeight="15"/>
  <cols>
    <col min="1" max="1" width="17.42578125" customWidth="1"/>
    <col min="2" max="5" width="9.140625" hidden="1" customWidth="1"/>
    <col min="11" max="11" width="7.85546875" customWidth="1"/>
    <col min="12" max="12" width="9.140625" hidden="1" customWidth="1"/>
    <col min="13" max="13" width="12.140625" customWidth="1"/>
  </cols>
  <sheetData>
    <row r="8" spans="6:19" ht="61.5" customHeight="1">
      <c r="F8" s="45" t="s">
        <v>84</v>
      </c>
      <c r="G8" s="45"/>
      <c r="H8" s="45"/>
      <c r="I8" s="45"/>
      <c r="J8" s="45"/>
      <c r="K8" s="45"/>
      <c r="L8" s="45"/>
      <c r="M8" s="45"/>
      <c r="N8" s="45"/>
      <c r="O8" s="42"/>
    </row>
    <row r="9" spans="6:19">
      <c r="F9" s="43"/>
      <c r="G9" s="43"/>
      <c r="H9" s="43"/>
      <c r="I9" s="43"/>
      <c r="J9" s="43"/>
      <c r="K9" s="43"/>
      <c r="L9" s="43"/>
      <c r="M9" s="43"/>
      <c r="N9" s="43"/>
    </row>
    <row r="10" spans="6:19" ht="36" customHeight="1">
      <c r="F10" s="46" t="s">
        <v>183</v>
      </c>
      <c r="G10" s="46"/>
      <c r="H10" s="43"/>
      <c r="I10" s="43"/>
      <c r="J10" s="43"/>
      <c r="K10" s="43"/>
      <c r="L10" s="43"/>
      <c r="M10" s="47"/>
      <c r="N10" s="43"/>
    </row>
    <row r="11" spans="6:19">
      <c r="F11" s="43"/>
      <c r="G11" s="43"/>
      <c r="H11" s="43"/>
      <c r="I11" s="43"/>
      <c r="J11" s="43"/>
      <c r="K11" s="43"/>
      <c r="L11" s="43"/>
      <c r="M11" s="43"/>
      <c r="N11" s="43"/>
    </row>
    <row r="12" spans="6:19" ht="33.75" customHeight="1">
      <c r="F12" s="48" t="s">
        <v>184</v>
      </c>
      <c r="G12" s="43"/>
      <c r="H12" s="43"/>
      <c r="I12" s="43"/>
      <c r="J12" s="43"/>
      <c r="K12" s="43"/>
      <c r="L12" s="43"/>
      <c r="M12" s="43"/>
      <c r="N12" s="43"/>
      <c r="S12" s="43"/>
    </row>
    <row r="13" spans="6:19">
      <c r="F13" s="43"/>
      <c r="G13" s="43"/>
      <c r="H13" s="43"/>
      <c r="I13" s="43"/>
      <c r="J13" s="43"/>
      <c r="K13" s="43"/>
      <c r="L13" s="43"/>
      <c r="M13" s="43"/>
      <c r="N13" s="43"/>
    </row>
    <row r="14" spans="6:19" ht="32.25" customHeight="1">
      <c r="F14" s="48" t="s">
        <v>85</v>
      </c>
      <c r="G14" s="48"/>
      <c r="H14" s="48"/>
      <c r="I14" s="43"/>
      <c r="J14" s="43"/>
      <c r="K14" s="43"/>
      <c r="L14" s="43"/>
      <c r="M14" s="43"/>
      <c r="N14" s="43"/>
    </row>
    <row r="15" spans="6:19">
      <c r="F15" s="43"/>
      <c r="G15" s="43"/>
      <c r="H15" s="43"/>
      <c r="I15" s="43"/>
      <c r="J15" s="43"/>
      <c r="K15" s="43"/>
      <c r="L15" s="43"/>
      <c r="M15" s="43"/>
      <c r="N15" s="43"/>
      <c r="P15" s="43"/>
    </row>
    <row r="16" spans="6:19" ht="33.75">
      <c r="F16" s="48" t="s">
        <v>86</v>
      </c>
      <c r="G16" s="48"/>
      <c r="H16" s="48"/>
      <c r="I16" s="48"/>
      <c r="J16" s="43"/>
      <c r="K16" s="43"/>
      <c r="L16" s="43"/>
      <c r="M16" s="43"/>
      <c r="N16" s="43"/>
    </row>
    <row r="17" spans="6:20">
      <c r="F17" s="43" t="s">
        <v>71</v>
      </c>
      <c r="T17" s="44"/>
    </row>
  </sheetData>
  <pageMargins left="0.7" right="0.7" top="0.75" bottom="0.75" header="0.3" footer="0.3"/>
  <pageSetup paperSize="9"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B18" sqref="B18:H22"/>
    </sheetView>
  </sheetViews>
  <sheetFormatPr defaultRowHeight="15"/>
  <cols>
    <col min="2" max="2" width="43" customWidth="1"/>
    <col min="3" max="3" width="10" customWidth="1"/>
    <col min="4" max="6" width="8.28515625" customWidth="1"/>
    <col min="7" max="7" width="10.140625" customWidth="1"/>
    <col min="8" max="8" width="11.28515625" customWidth="1"/>
    <col min="9" max="9" width="13.85546875" customWidth="1"/>
  </cols>
  <sheetData>
    <row r="1" spans="1:9" ht="18.75">
      <c r="A1" s="108" t="s">
        <v>61</v>
      </c>
      <c r="B1" s="108"/>
      <c r="C1" s="108"/>
      <c r="D1" s="108"/>
      <c r="E1" s="108"/>
      <c r="F1" s="108"/>
      <c r="G1" s="108"/>
      <c r="H1" s="108"/>
    </row>
    <row r="2" spans="1:9" ht="15" customHeight="1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4</v>
      </c>
      <c r="I2" s="107" t="s">
        <v>175</v>
      </c>
    </row>
    <row r="3" spans="1:9" ht="25.5">
      <c r="A3" s="110"/>
      <c r="B3" s="107"/>
      <c r="C3" s="107"/>
      <c r="D3" s="3" t="s">
        <v>5</v>
      </c>
      <c r="E3" s="3" t="s">
        <v>6</v>
      </c>
      <c r="F3" s="3" t="s">
        <v>7</v>
      </c>
      <c r="G3" s="107"/>
      <c r="H3" s="107"/>
      <c r="I3" s="107"/>
    </row>
    <row r="4" spans="1:9" ht="28.5" customHeight="1">
      <c r="A4" s="111" t="s">
        <v>8</v>
      </c>
      <c r="B4" s="12" t="s">
        <v>236</v>
      </c>
      <c r="C4" s="35">
        <v>180</v>
      </c>
      <c r="D4" s="35">
        <v>4.33</v>
      </c>
      <c r="E4" s="35">
        <v>6.3</v>
      </c>
      <c r="F4" s="35">
        <v>18.8</v>
      </c>
      <c r="G4" s="35">
        <v>165.4</v>
      </c>
      <c r="H4" s="35" t="s">
        <v>235</v>
      </c>
      <c r="I4" s="75">
        <f>G4/$G$24</f>
        <v>0.1051674476865069</v>
      </c>
    </row>
    <row r="5" spans="1:9" ht="15.75">
      <c r="A5" s="112"/>
      <c r="B5" s="12" t="s">
        <v>209</v>
      </c>
      <c r="C5" s="35">
        <v>180</v>
      </c>
      <c r="D5" s="35">
        <v>2.4</v>
      </c>
      <c r="E5" s="35">
        <v>2.4</v>
      </c>
      <c r="F5" s="35">
        <v>13.3</v>
      </c>
      <c r="G5" s="35">
        <v>95.6</v>
      </c>
      <c r="H5" s="35" t="s">
        <v>111</v>
      </c>
      <c r="I5" s="75">
        <f>G5/$G$24</f>
        <v>6.0786021758343765E-2</v>
      </c>
    </row>
    <row r="6" spans="1:9" ht="15.75">
      <c r="A6" s="112"/>
      <c r="B6" s="29" t="s">
        <v>226</v>
      </c>
      <c r="C6" s="64">
        <v>30</v>
      </c>
      <c r="D6" s="40">
        <v>2.3199999999999998</v>
      </c>
      <c r="E6" s="40">
        <v>0.9</v>
      </c>
      <c r="F6" s="40">
        <v>16.11</v>
      </c>
      <c r="G6" s="39">
        <v>71.400000000000006</v>
      </c>
      <c r="H6" s="41" t="s">
        <v>287</v>
      </c>
      <c r="I6" s="75"/>
    </row>
    <row r="7" spans="1:9" ht="15.75">
      <c r="A7" s="112"/>
      <c r="B7" s="12" t="s">
        <v>227</v>
      </c>
      <c r="C7" s="64">
        <v>5</v>
      </c>
      <c r="D7" s="40">
        <v>0.02</v>
      </c>
      <c r="E7" s="40">
        <v>3.5</v>
      </c>
      <c r="F7" s="40">
        <v>0.03</v>
      </c>
      <c r="G7" s="39">
        <v>32.700000000000003</v>
      </c>
      <c r="H7" s="41" t="s">
        <v>288</v>
      </c>
      <c r="I7" s="75">
        <f t="shared" ref="I7:I24" si="0">G7/$G$24</f>
        <v>2.0791871459182442E-2</v>
      </c>
    </row>
    <row r="8" spans="1:9" ht="15.75">
      <c r="A8" s="112"/>
      <c r="B8" s="9" t="s">
        <v>34</v>
      </c>
      <c r="C8" s="35">
        <v>5</v>
      </c>
      <c r="D8" s="35">
        <v>1.1000000000000001</v>
      </c>
      <c r="E8" s="35">
        <v>1.2</v>
      </c>
      <c r="F8" s="35">
        <v>0</v>
      </c>
      <c r="G8" s="35">
        <v>16.399999999999999</v>
      </c>
      <c r="H8" s="14" t="s">
        <v>91</v>
      </c>
      <c r="I8" s="75">
        <f t="shared" si="0"/>
        <v>1.042772758197529E-2</v>
      </c>
    </row>
    <row r="9" spans="1:9" ht="15.75">
      <c r="A9" s="113"/>
      <c r="B9" s="5" t="s">
        <v>24</v>
      </c>
      <c r="C9" s="24">
        <f>SUM(C4:C8)</f>
        <v>400</v>
      </c>
      <c r="D9" s="24">
        <f>SUM(D4:D8)</f>
        <v>10.17</v>
      </c>
      <c r="E9" s="24">
        <f>SUM(E4:E8)</f>
        <v>14.299999999999999</v>
      </c>
      <c r="F9" s="24">
        <f>SUM(F4:F8)</f>
        <v>48.24</v>
      </c>
      <c r="G9" s="24">
        <f>SUM(G4:G8)</f>
        <v>381.49999999999994</v>
      </c>
      <c r="H9" s="16"/>
      <c r="I9" s="75">
        <f t="shared" si="0"/>
        <v>0.24257183369046176</v>
      </c>
    </row>
    <row r="10" spans="1:9" ht="25.5">
      <c r="A10" s="22" t="s">
        <v>58</v>
      </c>
      <c r="B10" s="6" t="s">
        <v>50</v>
      </c>
      <c r="C10" s="24">
        <v>200</v>
      </c>
      <c r="D10" s="24">
        <v>0.8</v>
      </c>
      <c r="E10" s="24">
        <v>0.8</v>
      </c>
      <c r="F10" s="24">
        <v>19.600000000000001</v>
      </c>
      <c r="G10" s="24">
        <v>85.36</v>
      </c>
      <c r="H10" s="16"/>
      <c r="I10" s="75">
        <f t="shared" si="0"/>
        <v>5.4275050390086031E-2</v>
      </c>
    </row>
    <row r="11" spans="1:9" ht="50.25" customHeight="1">
      <c r="A11" s="22"/>
      <c r="B11" s="20" t="s">
        <v>220</v>
      </c>
      <c r="C11" s="23">
        <v>50</v>
      </c>
      <c r="D11" s="23">
        <v>0.71</v>
      </c>
      <c r="E11" s="23">
        <v>4.4800000000000004</v>
      </c>
      <c r="F11" s="23">
        <v>5.48</v>
      </c>
      <c r="G11" s="23">
        <v>69.900000000000006</v>
      </c>
      <c r="H11" s="14" t="s">
        <v>297</v>
      </c>
      <c r="I11" s="75">
        <f t="shared" si="0"/>
        <v>4.4445009632931277E-2</v>
      </c>
    </row>
    <row r="12" spans="1:9" ht="15.75">
      <c r="A12" s="123" t="s">
        <v>59</v>
      </c>
      <c r="B12" s="8" t="s">
        <v>222</v>
      </c>
      <c r="C12" s="23">
        <v>200</v>
      </c>
      <c r="D12" s="23">
        <v>7.44</v>
      </c>
      <c r="E12" s="23">
        <v>3.92</v>
      </c>
      <c r="F12" s="23">
        <v>11.2</v>
      </c>
      <c r="G12" s="23">
        <v>117.68</v>
      </c>
      <c r="H12" s="14" t="s">
        <v>221</v>
      </c>
      <c r="I12" s="75">
        <f t="shared" si="0"/>
        <v>7.4825303771149529E-2</v>
      </c>
    </row>
    <row r="13" spans="1:9" ht="15.75">
      <c r="A13" s="123"/>
      <c r="B13" s="19" t="s">
        <v>27</v>
      </c>
      <c r="C13" s="23">
        <v>230</v>
      </c>
      <c r="D13" s="23">
        <v>26.1</v>
      </c>
      <c r="E13" s="23">
        <v>8.84</v>
      </c>
      <c r="F13" s="23">
        <v>13.8</v>
      </c>
      <c r="G13" s="23">
        <v>230.9</v>
      </c>
      <c r="H13" s="14" t="s">
        <v>112</v>
      </c>
      <c r="I13" s="75">
        <f t="shared" si="0"/>
        <v>0.14681477430963993</v>
      </c>
    </row>
    <row r="14" spans="1:9" ht="15.75">
      <c r="A14" s="123"/>
      <c r="B14" s="19" t="s">
        <v>113</v>
      </c>
      <c r="C14" s="57">
        <v>180</v>
      </c>
      <c r="D14" s="40">
        <v>0.16</v>
      </c>
      <c r="E14" s="40">
        <v>0.06</v>
      </c>
      <c r="F14" s="40">
        <v>13.5</v>
      </c>
      <c r="G14" s="39">
        <v>51.39</v>
      </c>
      <c r="H14" s="14" t="s">
        <v>147</v>
      </c>
      <c r="I14" s="75">
        <f t="shared" si="0"/>
        <v>3.2675665880348183E-2</v>
      </c>
    </row>
    <row r="15" spans="1:9" ht="15.75">
      <c r="A15" s="123"/>
      <c r="B15" s="7" t="s">
        <v>17</v>
      </c>
      <c r="C15" s="35">
        <v>40</v>
      </c>
      <c r="D15" s="35">
        <v>2.76</v>
      </c>
      <c r="E15" s="35">
        <v>0.5</v>
      </c>
      <c r="F15" s="35">
        <v>17.25</v>
      </c>
      <c r="G15" s="35">
        <v>75.55</v>
      </c>
      <c r="H15" s="35" t="s">
        <v>210</v>
      </c>
      <c r="I15" s="75">
        <f t="shared" si="0"/>
        <v>4.8037488952331293E-2</v>
      </c>
    </row>
    <row r="16" spans="1:9" ht="15.75">
      <c r="A16" s="123"/>
      <c r="B16" s="7" t="s">
        <v>18</v>
      </c>
      <c r="C16" s="35">
        <v>20</v>
      </c>
      <c r="D16" s="35">
        <v>1.4</v>
      </c>
      <c r="E16" s="35">
        <v>0.16</v>
      </c>
      <c r="F16" s="35">
        <v>9.61</v>
      </c>
      <c r="G16" s="35">
        <v>44.85</v>
      </c>
      <c r="H16" s="35" t="s">
        <v>96</v>
      </c>
      <c r="I16" s="75">
        <f t="shared" si="0"/>
        <v>2.8517291588511698E-2</v>
      </c>
    </row>
    <row r="17" spans="1:9" ht="15.75">
      <c r="A17" s="123"/>
      <c r="B17" s="4" t="s">
        <v>24</v>
      </c>
      <c r="C17" s="24">
        <f t="shared" ref="C17:G17" si="1">SUM(C12:C16)</f>
        <v>670</v>
      </c>
      <c r="D17" s="24">
        <f t="shared" si="1"/>
        <v>37.859999999999992</v>
      </c>
      <c r="E17" s="24">
        <f t="shared" si="1"/>
        <v>13.48</v>
      </c>
      <c r="F17" s="24">
        <f t="shared" si="1"/>
        <v>65.36</v>
      </c>
      <c r="G17" s="24">
        <f t="shared" si="1"/>
        <v>520.37</v>
      </c>
      <c r="H17" s="14"/>
      <c r="I17" s="75">
        <f t="shared" si="0"/>
        <v>0.33087052450198062</v>
      </c>
    </row>
    <row r="18" spans="1:9" ht="15.75" customHeight="1">
      <c r="A18" s="123" t="s">
        <v>11</v>
      </c>
      <c r="B18" s="19" t="s">
        <v>145</v>
      </c>
      <c r="C18" s="23">
        <v>100</v>
      </c>
      <c r="D18" s="23">
        <v>13.35</v>
      </c>
      <c r="E18" s="23">
        <v>18.600000000000001</v>
      </c>
      <c r="F18" s="23">
        <v>24.7</v>
      </c>
      <c r="G18" s="23">
        <v>290.7</v>
      </c>
      <c r="H18" s="14" t="s">
        <v>148</v>
      </c>
      <c r="I18" s="75">
        <f t="shared" si="0"/>
        <v>0.18483782976098884</v>
      </c>
    </row>
    <row r="19" spans="1:9" ht="15.75">
      <c r="A19" s="123"/>
      <c r="B19" s="19" t="s">
        <v>121</v>
      </c>
      <c r="C19" s="23">
        <v>15</v>
      </c>
      <c r="D19" s="23">
        <v>0.05</v>
      </c>
      <c r="E19" s="23">
        <v>0</v>
      </c>
      <c r="F19" s="23">
        <v>10.1</v>
      </c>
      <c r="G19" s="23">
        <v>34.799999999999997</v>
      </c>
      <c r="H19" s="25" t="s">
        <v>298</v>
      </c>
      <c r="I19" s="75">
        <f t="shared" si="0"/>
        <v>2.212712925931342E-2</v>
      </c>
    </row>
    <row r="20" spans="1:9" ht="18" customHeight="1">
      <c r="A20" s="123"/>
      <c r="B20" s="8" t="s">
        <v>135</v>
      </c>
      <c r="C20" s="23">
        <v>180</v>
      </c>
      <c r="D20" s="23">
        <v>9</v>
      </c>
      <c r="E20" s="23">
        <v>5.8</v>
      </c>
      <c r="F20" s="23">
        <v>15.4</v>
      </c>
      <c r="G20" s="23">
        <v>156</v>
      </c>
      <c r="H20" s="14" t="s">
        <v>299</v>
      </c>
      <c r="I20" s="75">
        <f t="shared" si="0"/>
        <v>9.9190579438301549E-2</v>
      </c>
    </row>
    <row r="21" spans="1:9" ht="18" customHeight="1">
      <c r="A21" s="123"/>
      <c r="B21" s="8" t="s">
        <v>81</v>
      </c>
      <c r="C21" s="23">
        <v>25</v>
      </c>
      <c r="D21" s="23">
        <v>2.6</v>
      </c>
      <c r="E21" s="23">
        <v>1.3</v>
      </c>
      <c r="F21" s="23">
        <v>19.2</v>
      </c>
      <c r="G21" s="23">
        <v>104</v>
      </c>
      <c r="H21" s="13" t="s">
        <v>301</v>
      </c>
      <c r="I21" s="75">
        <f t="shared" si="0"/>
        <v>6.6127052958867699E-2</v>
      </c>
    </row>
    <row r="22" spans="1:9" ht="18" customHeight="1">
      <c r="A22" s="123"/>
      <c r="B22" s="7" t="s">
        <v>18</v>
      </c>
      <c r="C22" s="35">
        <v>20</v>
      </c>
      <c r="D22" s="35">
        <v>1.4</v>
      </c>
      <c r="E22" s="35">
        <v>0.16</v>
      </c>
      <c r="F22" s="35">
        <v>9.1999999999999993</v>
      </c>
      <c r="G22" s="35">
        <v>38.9</v>
      </c>
      <c r="H22" s="35" t="s">
        <v>96</v>
      </c>
      <c r="I22" s="75">
        <f t="shared" si="0"/>
        <v>2.4734061154807245E-2</v>
      </c>
    </row>
    <row r="23" spans="1:9" ht="15.75">
      <c r="A23" s="123"/>
      <c r="B23" s="4" t="s">
        <v>24</v>
      </c>
      <c r="C23" s="24">
        <f>SUM(C18:C21)</f>
        <v>320</v>
      </c>
      <c r="D23" s="24">
        <f t="shared" ref="D23:G23" si="2">SUM(D18:D21)</f>
        <v>25</v>
      </c>
      <c r="E23" s="24">
        <f t="shared" si="2"/>
        <v>25.700000000000003</v>
      </c>
      <c r="F23" s="24">
        <f t="shared" si="2"/>
        <v>69.399999999999991</v>
      </c>
      <c r="G23" s="24">
        <f t="shared" si="2"/>
        <v>585.5</v>
      </c>
      <c r="H23" s="13"/>
      <c r="I23" s="75">
        <f t="shared" si="0"/>
        <v>0.37228259141747155</v>
      </c>
    </row>
    <row r="24" spans="1:9" ht="15.75">
      <c r="A24" s="26"/>
      <c r="B24" s="4" t="s">
        <v>13</v>
      </c>
      <c r="C24" s="24">
        <f>C9+C10+C17+C23</f>
        <v>1590</v>
      </c>
      <c r="D24" s="24">
        <f>SUM(D9,D10,D17,D23)</f>
        <v>73.829999999999984</v>
      </c>
      <c r="E24" s="24">
        <f>SUM(E9,E10,E17,E23)</f>
        <v>54.28</v>
      </c>
      <c r="F24" s="24">
        <f>SUM(F9,F10,F17,F23)</f>
        <v>202.59999999999997</v>
      </c>
      <c r="G24" s="24">
        <f>SUM(G9,G10,G17,G23)</f>
        <v>1572.73</v>
      </c>
      <c r="H24" s="16"/>
      <c r="I24" s="75">
        <f t="shared" si="0"/>
        <v>1</v>
      </c>
    </row>
    <row r="25" spans="1:9">
      <c r="B25" s="1"/>
    </row>
    <row r="26" spans="1:9">
      <c r="B26" t="s">
        <v>83</v>
      </c>
    </row>
  </sheetData>
  <mergeCells count="11">
    <mergeCell ref="A1:H1"/>
    <mergeCell ref="A2:A3"/>
    <mergeCell ref="B2:B3"/>
    <mergeCell ref="C2:C3"/>
    <mergeCell ref="D2:F2"/>
    <mergeCell ref="G2:G3"/>
    <mergeCell ref="I2:I3"/>
    <mergeCell ref="A18:A23"/>
    <mergeCell ref="A12:A17"/>
    <mergeCell ref="A4:A9"/>
    <mergeCell ref="H2:H3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25"/>
  <sheetViews>
    <sheetView workbookViewId="0">
      <selection activeCell="B4" sqref="B4:H4"/>
    </sheetView>
  </sheetViews>
  <sheetFormatPr defaultRowHeight="15"/>
  <cols>
    <col min="1" max="1" width="8.7109375" style="18" customWidth="1"/>
    <col min="2" max="2" width="36.5703125" customWidth="1"/>
    <col min="3" max="3" width="10.140625" customWidth="1"/>
    <col min="4" max="6" width="8.140625" customWidth="1"/>
    <col min="7" max="7" width="9.42578125" customWidth="1"/>
    <col min="8" max="8" width="12.140625" customWidth="1"/>
    <col min="9" max="9" width="13.7109375" customWidth="1"/>
  </cols>
  <sheetData>
    <row r="1" spans="1:19" ht="18.75">
      <c r="A1" s="108" t="s">
        <v>62</v>
      </c>
      <c r="B1" s="108"/>
      <c r="C1" s="108"/>
      <c r="D1" s="108"/>
      <c r="E1" s="108"/>
      <c r="F1" s="108"/>
      <c r="G1" s="108"/>
      <c r="H1" s="108"/>
    </row>
    <row r="2" spans="1:19" ht="15" customHeight="1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4</v>
      </c>
      <c r="I2" s="109" t="s">
        <v>175</v>
      </c>
    </row>
    <row r="3" spans="1:19" ht="25.5">
      <c r="A3" s="110"/>
      <c r="B3" s="107"/>
      <c r="C3" s="107"/>
      <c r="D3" s="3" t="s">
        <v>5</v>
      </c>
      <c r="E3" s="3" t="s">
        <v>6</v>
      </c>
      <c r="F3" s="3" t="s">
        <v>7</v>
      </c>
      <c r="G3" s="107"/>
      <c r="H3" s="107"/>
      <c r="I3" s="110"/>
    </row>
    <row r="4" spans="1:19" ht="30.75" customHeight="1">
      <c r="A4" s="124" t="s">
        <v>8</v>
      </c>
      <c r="B4" s="29" t="s">
        <v>150</v>
      </c>
      <c r="C4" s="23">
        <v>180</v>
      </c>
      <c r="D4" s="23">
        <v>4.9000000000000004</v>
      </c>
      <c r="E4" s="23">
        <v>6.4</v>
      </c>
      <c r="F4" s="23">
        <v>24.4</v>
      </c>
      <c r="G4" s="23">
        <v>167.5</v>
      </c>
      <c r="H4" s="14" t="s">
        <v>151</v>
      </c>
      <c r="I4" s="75">
        <f>G4/$G$24</f>
        <v>0.19884609905503586</v>
      </c>
    </row>
    <row r="5" spans="1:19" ht="15.75">
      <c r="A5" s="125"/>
      <c r="B5" s="8" t="s">
        <v>9</v>
      </c>
      <c r="C5" s="23">
        <v>180</v>
      </c>
      <c r="D5" s="23">
        <v>2.85</v>
      </c>
      <c r="E5" s="23">
        <v>2.97</v>
      </c>
      <c r="F5" s="23">
        <v>13.6</v>
      </c>
      <c r="G5" s="23">
        <v>123.5</v>
      </c>
      <c r="H5" s="14" t="s">
        <v>94</v>
      </c>
      <c r="I5" s="75">
        <f>G5/$G$24</f>
        <v>0.14661189990028017</v>
      </c>
    </row>
    <row r="6" spans="1:19" ht="15.75">
      <c r="A6" s="125"/>
      <c r="B6" s="29" t="s">
        <v>226</v>
      </c>
      <c r="C6" s="64">
        <v>30</v>
      </c>
      <c r="D6" s="40">
        <v>2.3199999999999998</v>
      </c>
      <c r="E6" s="40">
        <v>0.9</v>
      </c>
      <c r="F6" s="40">
        <v>16.11</v>
      </c>
      <c r="G6" s="39">
        <v>71.400000000000006</v>
      </c>
      <c r="H6" s="41" t="s">
        <v>287</v>
      </c>
      <c r="I6" s="75"/>
    </row>
    <row r="7" spans="1:19" ht="15.75">
      <c r="A7" s="125"/>
      <c r="B7" s="12" t="s">
        <v>227</v>
      </c>
      <c r="C7" s="64">
        <v>5</v>
      </c>
      <c r="D7" s="40">
        <v>0.02</v>
      </c>
      <c r="E7" s="40">
        <v>3.5</v>
      </c>
      <c r="F7" s="40">
        <v>0.03</v>
      </c>
      <c r="G7" s="39">
        <v>32.700000000000003</v>
      </c>
      <c r="H7" s="41" t="s">
        <v>288</v>
      </c>
      <c r="I7" s="75">
        <f t="shared" ref="I7:I22" si="0">G7/$G$24</f>
        <v>3.8819507099102528E-2</v>
      </c>
    </row>
    <row r="8" spans="1:19" ht="15.75">
      <c r="A8" s="125"/>
      <c r="B8" s="9" t="s">
        <v>34</v>
      </c>
      <c r="C8" s="35">
        <v>5</v>
      </c>
      <c r="D8" s="35">
        <v>1.1000000000000001</v>
      </c>
      <c r="E8" s="35">
        <v>1.2</v>
      </c>
      <c r="F8" s="35">
        <v>0</v>
      </c>
      <c r="G8" s="35">
        <v>16.399999999999999</v>
      </c>
      <c r="H8" s="14" t="s">
        <v>91</v>
      </c>
      <c r="I8" s="75">
        <f t="shared" si="0"/>
        <v>1.94691105940453E-2</v>
      </c>
    </row>
    <row r="9" spans="1:19" ht="15.75">
      <c r="A9" s="126"/>
      <c r="B9" s="30" t="s">
        <v>47</v>
      </c>
      <c r="C9" s="24">
        <f>SUM(C4:C8)</f>
        <v>400</v>
      </c>
      <c r="D9" s="24">
        <f>SUM(D4:D8)</f>
        <v>11.19</v>
      </c>
      <c r="E9" s="24">
        <f>SUM(E4:E8)</f>
        <v>14.97</v>
      </c>
      <c r="F9" s="24">
        <f>SUM(F4:F8)</f>
        <v>54.14</v>
      </c>
      <c r="G9" s="24">
        <f>SUM(G4:G8)</f>
        <v>411.49999999999994</v>
      </c>
      <c r="H9" s="25"/>
      <c r="I9" s="75">
        <f t="shared" si="0"/>
        <v>0.48850847618595372</v>
      </c>
    </row>
    <row r="10" spans="1:19" ht="25.5">
      <c r="A10" s="22" t="s">
        <v>58</v>
      </c>
      <c r="B10" s="30" t="s">
        <v>50</v>
      </c>
      <c r="C10" s="24">
        <v>200</v>
      </c>
      <c r="D10" s="24">
        <v>0.8</v>
      </c>
      <c r="E10" s="24">
        <v>0.8</v>
      </c>
      <c r="F10" s="24">
        <v>19.600000000000001</v>
      </c>
      <c r="G10" s="24">
        <v>85.36</v>
      </c>
      <c r="H10" s="25"/>
      <c r="I10" s="75">
        <f t="shared" si="0"/>
        <v>0.10133434636022605</v>
      </c>
      <c r="K10" s="53"/>
      <c r="L10" s="56"/>
      <c r="M10" s="56"/>
      <c r="N10" s="56"/>
      <c r="O10" s="56"/>
      <c r="P10" s="56"/>
      <c r="Q10" s="56"/>
      <c r="R10" s="51"/>
      <c r="S10" s="76"/>
    </row>
    <row r="11" spans="1:19" ht="30.75" customHeight="1">
      <c r="A11" s="70"/>
      <c r="B11" s="29" t="s">
        <v>192</v>
      </c>
      <c r="C11" s="23">
        <v>45</v>
      </c>
      <c r="D11" s="23">
        <v>0.81</v>
      </c>
      <c r="E11" s="23">
        <v>1.35</v>
      </c>
      <c r="F11" s="23">
        <v>4.99</v>
      </c>
      <c r="G11" s="23">
        <v>33.700000000000003</v>
      </c>
      <c r="H11" s="14" t="s">
        <v>132</v>
      </c>
      <c r="I11" s="75">
        <f t="shared" si="0"/>
        <v>4.0006647988983339E-2</v>
      </c>
      <c r="K11" s="53"/>
      <c r="L11" s="56"/>
      <c r="M11" s="56"/>
      <c r="N11" s="56"/>
      <c r="O11" s="56"/>
      <c r="P11" s="56"/>
      <c r="Q11" s="56"/>
      <c r="R11" s="51"/>
      <c r="S11" s="76"/>
    </row>
    <row r="12" spans="1:19" ht="15.75">
      <c r="A12" s="70"/>
      <c r="B12" s="29" t="s">
        <v>302</v>
      </c>
      <c r="C12" s="23">
        <v>200</v>
      </c>
      <c r="D12" s="23">
        <v>5.42</v>
      </c>
      <c r="E12" s="23">
        <v>6</v>
      </c>
      <c r="F12" s="23">
        <v>15</v>
      </c>
      <c r="G12" s="23">
        <v>142.5</v>
      </c>
      <c r="H12" s="14" t="s">
        <v>303</v>
      </c>
      <c r="I12" s="75">
        <f t="shared" si="0"/>
        <v>0.16916757680801559</v>
      </c>
      <c r="K12" s="53"/>
      <c r="L12" s="56"/>
      <c r="M12" s="56"/>
      <c r="N12" s="56"/>
      <c r="O12" s="56"/>
      <c r="P12" s="56"/>
      <c r="Q12" s="56"/>
      <c r="R12" s="51"/>
      <c r="S12" s="76"/>
    </row>
    <row r="13" spans="1:19" ht="31.5">
      <c r="A13" s="70"/>
      <c r="B13" s="12" t="s">
        <v>203</v>
      </c>
      <c r="C13" s="35">
        <v>150</v>
      </c>
      <c r="D13" s="35">
        <v>4.2300000000000004</v>
      </c>
      <c r="E13" s="35">
        <v>3.3</v>
      </c>
      <c r="F13" s="35">
        <v>29.22</v>
      </c>
      <c r="G13" s="35">
        <v>173.1</v>
      </c>
      <c r="H13" s="35" t="s">
        <v>204</v>
      </c>
      <c r="I13" s="75">
        <f t="shared" si="0"/>
        <v>0.20549408803836841</v>
      </c>
      <c r="K13" s="53"/>
      <c r="L13" s="56"/>
      <c r="M13" s="56"/>
      <c r="N13" s="56"/>
      <c r="O13" s="56"/>
      <c r="P13" s="56"/>
      <c r="Q13" s="56"/>
      <c r="R13" s="51"/>
      <c r="S13" s="76"/>
    </row>
    <row r="14" spans="1:19" ht="15.75">
      <c r="A14" s="70"/>
      <c r="B14" s="12" t="s">
        <v>35</v>
      </c>
      <c r="C14" s="35">
        <v>80</v>
      </c>
      <c r="D14" s="35">
        <v>14.8</v>
      </c>
      <c r="E14" s="35">
        <v>12.7</v>
      </c>
      <c r="F14" s="35">
        <v>4.5</v>
      </c>
      <c r="G14" s="35">
        <v>132.4</v>
      </c>
      <c r="H14" s="35" t="s">
        <v>168</v>
      </c>
      <c r="I14" s="75">
        <f t="shared" si="0"/>
        <v>0.15717745382021941</v>
      </c>
      <c r="K14" s="53"/>
      <c r="L14" s="56"/>
      <c r="M14" s="56"/>
      <c r="N14" s="56"/>
      <c r="O14" s="56"/>
      <c r="P14" s="56"/>
      <c r="Q14" s="56"/>
      <c r="R14" s="51"/>
      <c r="S14" s="76"/>
    </row>
    <row r="15" spans="1:19" ht="15.75">
      <c r="A15" s="70"/>
      <c r="B15" s="29" t="s">
        <v>153</v>
      </c>
      <c r="C15" s="23">
        <v>200</v>
      </c>
      <c r="D15" s="23">
        <v>0.33</v>
      </c>
      <c r="E15" s="23">
        <v>0.08</v>
      </c>
      <c r="F15" s="23">
        <v>14.5</v>
      </c>
      <c r="G15" s="23">
        <v>54</v>
      </c>
      <c r="H15" s="14" t="s">
        <v>36</v>
      </c>
      <c r="I15" s="75">
        <f t="shared" si="0"/>
        <v>6.4105608053563801E-2</v>
      </c>
      <c r="K15" s="53"/>
      <c r="L15" s="56"/>
      <c r="M15" s="56"/>
      <c r="N15" s="56"/>
      <c r="O15" s="56"/>
      <c r="P15" s="56"/>
      <c r="Q15" s="56"/>
      <c r="R15" s="51"/>
      <c r="S15" s="76"/>
    </row>
    <row r="16" spans="1:19" ht="15.75">
      <c r="A16" s="70"/>
      <c r="B16" s="7" t="s">
        <v>17</v>
      </c>
      <c r="C16" s="35">
        <v>40</v>
      </c>
      <c r="D16" s="35">
        <v>2.76</v>
      </c>
      <c r="E16" s="35">
        <v>0.5</v>
      </c>
      <c r="F16" s="35">
        <v>17.25</v>
      </c>
      <c r="G16" s="35">
        <v>75.55</v>
      </c>
      <c r="H16" s="35" t="s">
        <v>210</v>
      </c>
      <c r="I16" s="75">
        <f t="shared" si="0"/>
        <v>8.9688494230495283E-2</v>
      </c>
      <c r="K16" s="53"/>
      <c r="L16" s="56"/>
      <c r="M16" s="56"/>
      <c r="N16" s="56"/>
      <c r="O16" s="56"/>
      <c r="P16" s="56"/>
      <c r="Q16" s="56"/>
      <c r="R16" s="51"/>
      <c r="S16" s="76"/>
    </row>
    <row r="17" spans="1:19" ht="15.75">
      <c r="A17" s="70"/>
      <c r="B17" s="7" t="s">
        <v>18</v>
      </c>
      <c r="C17" s="35">
        <v>20</v>
      </c>
      <c r="D17" s="35">
        <v>1.4</v>
      </c>
      <c r="E17" s="35">
        <v>0.16</v>
      </c>
      <c r="F17" s="35">
        <v>9.61</v>
      </c>
      <c r="G17" s="35">
        <v>44.85</v>
      </c>
      <c r="H17" s="35" t="s">
        <v>96</v>
      </c>
      <c r="I17" s="75">
        <f t="shared" si="0"/>
        <v>5.3243268911154384E-2</v>
      </c>
      <c r="K17" s="53"/>
      <c r="L17" s="56"/>
      <c r="M17" s="56"/>
      <c r="N17" s="56"/>
      <c r="O17" s="56"/>
      <c r="P17" s="56"/>
      <c r="Q17" s="56"/>
      <c r="R17" s="51"/>
      <c r="S17" s="76"/>
    </row>
    <row r="18" spans="1:19" ht="15.75">
      <c r="A18" s="89"/>
      <c r="B18" s="30" t="s">
        <v>47</v>
      </c>
      <c r="C18" s="24">
        <f t="shared" ref="C18:H18" si="1">SUM(C17:C17)</f>
        <v>20</v>
      </c>
      <c r="D18" s="24">
        <f t="shared" si="1"/>
        <v>1.4</v>
      </c>
      <c r="E18" s="24">
        <f t="shared" si="1"/>
        <v>0.16</v>
      </c>
      <c r="F18" s="24">
        <f t="shared" si="1"/>
        <v>9.61</v>
      </c>
      <c r="G18" s="24">
        <f t="shared" si="1"/>
        <v>44.85</v>
      </c>
      <c r="H18" s="24">
        <f t="shared" si="1"/>
        <v>0</v>
      </c>
      <c r="I18" s="75">
        <f t="shared" si="0"/>
        <v>5.3243268911154384E-2</v>
      </c>
    </row>
    <row r="19" spans="1:19" ht="15.75">
      <c r="A19" s="111" t="s">
        <v>11</v>
      </c>
      <c r="B19" s="29" t="s">
        <v>205</v>
      </c>
      <c r="C19" s="23">
        <v>200</v>
      </c>
      <c r="D19" s="23">
        <v>3.4</v>
      </c>
      <c r="E19" s="23">
        <v>3.7</v>
      </c>
      <c r="F19" s="23">
        <v>12</v>
      </c>
      <c r="G19" s="23">
        <v>88.55</v>
      </c>
      <c r="H19" s="14" t="s">
        <v>206</v>
      </c>
      <c r="I19" s="75">
        <f t="shared" si="0"/>
        <v>0.10512132579894583</v>
      </c>
    </row>
    <row r="20" spans="1:19" ht="15.75">
      <c r="A20" s="112"/>
      <c r="B20" s="8" t="s">
        <v>12</v>
      </c>
      <c r="C20" s="23">
        <v>180</v>
      </c>
      <c r="D20" s="23">
        <v>3.5999999999999997E-2</v>
      </c>
      <c r="E20" s="23">
        <v>0</v>
      </c>
      <c r="F20" s="23">
        <v>11.6</v>
      </c>
      <c r="G20" s="23">
        <v>44.3</v>
      </c>
      <c r="H20" s="14" t="s">
        <v>234</v>
      </c>
      <c r="I20" s="75">
        <f t="shared" si="0"/>
        <v>5.2590341421719936E-2</v>
      </c>
    </row>
    <row r="21" spans="1:19" ht="15.75">
      <c r="A21" s="112"/>
      <c r="B21" s="7" t="s">
        <v>18</v>
      </c>
      <c r="C21" s="35">
        <v>20</v>
      </c>
      <c r="D21" s="35">
        <v>1.95</v>
      </c>
      <c r="E21" s="35">
        <v>0.2</v>
      </c>
      <c r="F21" s="35">
        <v>12.84</v>
      </c>
      <c r="G21" s="35">
        <v>46.8</v>
      </c>
      <c r="H21" s="35" t="s">
        <v>96</v>
      </c>
      <c r="I21" s="75">
        <f t="shared" si="0"/>
        <v>5.5558193646421963E-2</v>
      </c>
    </row>
    <row r="22" spans="1:19" ht="15.75">
      <c r="A22" s="112"/>
      <c r="B22" s="7" t="s">
        <v>167</v>
      </c>
      <c r="C22" s="35">
        <v>68</v>
      </c>
      <c r="D22" s="35">
        <v>39.96</v>
      </c>
      <c r="E22" s="35">
        <v>36.44</v>
      </c>
      <c r="F22" s="35">
        <v>49.3</v>
      </c>
      <c r="G22" s="35">
        <v>121</v>
      </c>
      <c r="H22" s="35" t="s">
        <v>191</v>
      </c>
      <c r="I22" s="75">
        <f t="shared" si="0"/>
        <v>0.14364404767557815</v>
      </c>
    </row>
    <row r="23" spans="1:19" ht="15.75">
      <c r="A23" s="113"/>
      <c r="B23" s="30" t="s">
        <v>24</v>
      </c>
      <c r="C23" s="24">
        <f>SUM(C19:C21)</f>
        <v>400</v>
      </c>
      <c r="D23" s="24">
        <f>SUM(D19:D21)</f>
        <v>5.3860000000000001</v>
      </c>
      <c r="E23" s="24">
        <f>SUM(E19:E21)</f>
        <v>3.9000000000000004</v>
      </c>
      <c r="F23" s="24">
        <f>SUM(F19:F21)</f>
        <v>36.44</v>
      </c>
      <c r="G23" s="24">
        <f>SUM(G19:G22)</f>
        <v>300.64999999999998</v>
      </c>
      <c r="H23" s="25"/>
      <c r="I23" s="75">
        <v>0.31469999999999998</v>
      </c>
    </row>
    <row r="24" spans="1:19" ht="20.25" customHeight="1">
      <c r="A24" s="34"/>
      <c r="B24" s="30" t="s">
        <v>13</v>
      </c>
      <c r="C24" s="24">
        <f t="shared" ref="C24:G24" si="2">SUM(C9,C10,C18,C23)</f>
        <v>1020</v>
      </c>
      <c r="D24" s="24">
        <f t="shared" si="2"/>
        <v>18.776</v>
      </c>
      <c r="E24" s="24">
        <f t="shared" si="2"/>
        <v>19.830000000000002</v>
      </c>
      <c r="F24" s="24">
        <f t="shared" si="2"/>
        <v>119.79</v>
      </c>
      <c r="G24" s="24">
        <f t="shared" si="2"/>
        <v>842.3599999999999</v>
      </c>
      <c r="H24" s="25"/>
      <c r="I24" s="75">
        <f>G24/$G$24</f>
        <v>1</v>
      </c>
    </row>
    <row r="25" spans="1:19" ht="15.75">
      <c r="I25" s="76"/>
    </row>
  </sheetData>
  <mergeCells count="10">
    <mergeCell ref="I2:I3"/>
    <mergeCell ref="A4:A9"/>
    <mergeCell ref="A19:A23"/>
    <mergeCell ref="A1:H1"/>
    <mergeCell ref="A2:A3"/>
    <mergeCell ref="B2:B3"/>
    <mergeCell ref="C2:C3"/>
    <mergeCell ref="D2:F2"/>
    <mergeCell ref="G2:G3"/>
    <mergeCell ref="H2:H3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7"/>
  <sheetViews>
    <sheetView topLeftCell="A4" workbookViewId="0">
      <selection activeCell="B15" sqref="B15:H15"/>
    </sheetView>
  </sheetViews>
  <sheetFormatPr defaultRowHeight="15"/>
  <cols>
    <col min="1" max="1" width="8.7109375" style="18" customWidth="1"/>
    <col min="2" max="2" width="41" bestFit="1" customWidth="1"/>
    <col min="3" max="3" width="9.28515625" customWidth="1"/>
    <col min="4" max="6" width="8.28515625" customWidth="1"/>
    <col min="7" max="7" width="9.5703125" customWidth="1"/>
    <col min="8" max="8" width="9.42578125" customWidth="1"/>
    <col min="9" max="9" width="13.85546875" customWidth="1"/>
  </cols>
  <sheetData>
    <row r="1" spans="1:14" ht="18.75">
      <c r="A1" s="108" t="s">
        <v>63</v>
      </c>
      <c r="B1" s="108"/>
      <c r="C1" s="108"/>
      <c r="D1" s="108"/>
      <c r="E1" s="108"/>
      <c r="F1" s="108"/>
      <c r="G1" s="108"/>
      <c r="H1" s="108"/>
    </row>
    <row r="2" spans="1:14" ht="38.25" customHeight="1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4</v>
      </c>
      <c r="I2" s="77" t="s">
        <v>175</v>
      </c>
    </row>
    <row r="3" spans="1:14" ht="25.5">
      <c r="A3" s="110"/>
      <c r="B3" s="107"/>
      <c r="C3" s="107"/>
      <c r="D3" s="3" t="s">
        <v>5</v>
      </c>
      <c r="E3" s="3" t="s">
        <v>6</v>
      </c>
      <c r="F3" s="3" t="s">
        <v>7</v>
      </c>
      <c r="G3" s="107"/>
      <c r="H3" s="107"/>
      <c r="I3" s="77"/>
    </row>
    <row r="4" spans="1:14" ht="31.5">
      <c r="A4" s="124" t="s">
        <v>8</v>
      </c>
      <c r="B4" s="12" t="s">
        <v>32</v>
      </c>
      <c r="C4" s="35">
        <v>180</v>
      </c>
      <c r="D4" s="35">
        <v>3.03</v>
      </c>
      <c r="E4" s="35">
        <v>5.5</v>
      </c>
      <c r="F4" s="35">
        <v>19.5</v>
      </c>
      <c r="G4" s="35">
        <v>136.69999999999999</v>
      </c>
      <c r="H4" s="35" t="s">
        <v>306</v>
      </c>
      <c r="I4" s="75">
        <f>G4/$G$25</f>
        <v>8.3212096494378454E-2</v>
      </c>
    </row>
    <row r="5" spans="1:14" ht="15.75">
      <c r="A5" s="125"/>
      <c r="B5" s="12" t="s">
        <v>209</v>
      </c>
      <c r="C5" s="35">
        <v>180</v>
      </c>
      <c r="D5" s="35">
        <v>2.4</v>
      </c>
      <c r="E5" s="35">
        <v>2.4</v>
      </c>
      <c r="F5" s="35">
        <v>13.3</v>
      </c>
      <c r="G5" s="35">
        <v>95.6</v>
      </c>
      <c r="H5" s="35" t="s">
        <v>111</v>
      </c>
      <c r="I5" s="75">
        <f>G5/$G$25</f>
        <v>5.8193682698336364E-2</v>
      </c>
    </row>
    <row r="6" spans="1:14" ht="15.75">
      <c r="A6" s="125"/>
      <c r="B6" s="29" t="s">
        <v>226</v>
      </c>
      <c r="C6" s="64">
        <v>30</v>
      </c>
      <c r="D6" s="40">
        <v>2.3199999999999998</v>
      </c>
      <c r="E6" s="40">
        <v>0.9</v>
      </c>
      <c r="F6" s="40">
        <v>16.11</v>
      </c>
      <c r="G6" s="39">
        <v>71.400000000000006</v>
      </c>
      <c r="H6" s="41" t="s">
        <v>287</v>
      </c>
      <c r="I6" s="75"/>
    </row>
    <row r="7" spans="1:14" ht="15.75">
      <c r="A7" s="125"/>
      <c r="B7" s="12" t="s">
        <v>227</v>
      </c>
      <c r="C7" s="64">
        <v>5</v>
      </c>
      <c r="D7" s="40">
        <v>0.02</v>
      </c>
      <c r="E7" s="40">
        <v>3.5</v>
      </c>
      <c r="F7" s="40">
        <v>0.03</v>
      </c>
      <c r="G7" s="39">
        <v>32.700000000000003</v>
      </c>
      <c r="H7" s="41" t="s">
        <v>288</v>
      </c>
      <c r="I7" s="75">
        <f t="shared" ref="I7:I25" si="0">G7/$G$25</f>
        <v>1.9905161341376564E-2</v>
      </c>
    </row>
    <row r="8" spans="1:14" ht="15.75">
      <c r="A8" s="125"/>
      <c r="B8" s="9" t="s">
        <v>34</v>
      </c>
      <c r="C8" s="35">
        <v>5</v>
      </c>
      <c r="D8" s="35">
        <v>1.1000000000000001</v>
      </c>
      <c r="E8" s="35">
        <v>1.2</v>
      </c>
      <c r="F8" s="35">
        <v>0</v>
      </c>
      <c r="G8" s="35">
        <v>16.399999999999999</v>
      </c>
      <c r="H8" s="14" t="s">
        <v>91</v>
      </c>
      <c r="I8" s="75">
        <f t="shared" si="0"/>
        <v>9.9830166972041459E-3</v>
      </c>
    </row>
    <row r="9" spans="1:14" ht="15.75">
      <c r="A9" s="126"/>
      <c r="B9" s="10" t="s">
        <v>47</v>
      </c>
      <c r="C9" s="36">
        <f>SUM(C4:C8)</f>
        <v>400</v>
      </c>
      <c r="D9" s="36">
        <f>SUM(E4:E8)</f>
        <v>13.5</v>
      </c>
      <c r="E9" s="36">
        <f>SUM(E4:E8)</f>
        <v>13.5</v>
      </c>
      <c r="F9" s="36">
        <f>SUM(F4:F8)</f>
        <v>48.94</v>
      </c>
      <c r="G9" s="36">
        <f>SUM(G4:G8)</f>
        <v>352.79999999999995</v>
      </c>
      <c r="H9" s="36"/>
      <c r="I9" s="75">
        <f t="shared" si="0"/>
        <v>0.2147566030959526</v>
      </c>
      <c r="N9" s="37"/>
    </row>
    <row r="10" spans="1:14" ht="25.5">
      <c r="A10" s="22" t="s">
        <v>58</v>
      </c>
      <c r="B10" s="11" t="s">
        <v>50</v>
      </c>
      <c r="C10" s="24">
        <v>200</v>
      </c>
      <c r="D10" s="24">
        <v>0.8</v>
      </c>
      <c r="E10" s="24">
        <v>0.8</v>
      </c>
      <c r="F10" s="24">
        <v>19.600000000000001</v>
      </c>
      <c r="G10" s="24">
        <v>85.36</v>
      </c>
      <c r="H10" s="36"/>
      <c r="I10" s="75">
        <f t="shared" si="0"/>
        <v>5.196038446788695E-2</v>
      </c>
    </row>
    <row r="11" spans="1:14" ht="36" customHeight="1">
      <c r="A11" s="22"/>
      <c r="B11" s="12" t="s">
        <v>181</v>
      </c>
      <c r="C11" s="35">
        <v>40</v>
      </c>
      <c r="D11" s="35">
        <v>0.49</v>
      </c>
      <c r="E11" s="35">
        <v>2.95</v>
      </c>
      <c r="F11" s="35">
        <v>3.66</v>
      </c>
      <c r="G11" s="35">
        <v>40.4</v>
      </c>
      <c r="H11" s="35" t="s">
        <v>182</v>
      </c>
      <c r="I11" s="75">
        <f t="shared" si="0"/>
        <v>2.4592309424819971E-2</v>
      </c>
    </row>
    <row r="12" spans="1:14" ht="31.5">
      <c r="A12" s="123" t="s">
        <v>59</v>
      </c>
      <c r="B12" s="12" t="s">
        <v>307</v>
      </c>
      <c r="C12" s="35">
        <v>200</v>
      </c>
      <c r="D12" s="35">
        <v>1.98</v>
      </c>
      <c r="E12" s="35">
        <v>3.49</v>
      </c>
      <c r="F12" s="35">
        <v>15.7</v>
      </c>
      <c r="G12" s="35">
        <v>98.9</v>
      </c>
      <c r="H12" s="58" t="s">
        <v>308</v>
      </c>
      <c r="I12" s="75">
        <f t="shared" si="0"/>
        <v>6.0202460448383545E-2</v>
      </c>
    </row>
    <row r="13" spans="1:14" ht="15.75">
      <c r="A13" s="123"/>
      <c r="B13" s="8" t="s">
        <v>22</v>
      </c>
      <c r="C13" s="23">
        <v>120</v>
      </c>
      <c r="D13" s="23">
        <v>2.56</v>
      </c>
      <c r="E13" s="23">
        <v>4.1100000000000003</v>
      </c>
      <c r="F13" s="23">
        <v>15.9</v>
      </c>
      <c r="G13" s="23">
        <v>119.68</v>
      </c>
      <c r="H13" s="14" t="s">
        <v>133</v>
      </c>
      <c r="I13" s="75">
        <f t="shared" si="0"/>
        <v>7.2851673068377587E-2</v>
      </c>
      <c r="M13" s="38"/>
    </row>
    <row r="14" spans="1:14" ht="15.75">
      <c r="A14" s="123"/>
      <c r="B14" s="12" t="s">
        <v>87</v>
      </c>
      <c r="C14" s="35">
        <v>80</v>
      </c>
      <c r="D14" s="35">
        <v>15</v>
      </c>
      <c r="E14" s="35">
        <v>13.8</v>
      </c>
      <c r="F14" s="35">
        <v>1.9</v>
      </c>
      <c r="G14" s="35">
        <v>194.2</v>
      </c>
      <c r="H14" s="35" t="s">
        <v>88</v>
      </c>
      <c r="I14" s="75">
        <f t="shared" si="0"/>
        <v>0.1182135269876247</v>
      </c>
    </row>
    <row r="15" spans="1:14" ht="15.75">
      <c r="A15" s="123"/>
      <c r="B15" s="12" t="s">
        <v>304</v>
      </c>
      <c r="C15" s="35">
        <v>200</v>
      </c>
      <c r="D15" s="35">
        <v>0.19</v>
      </c>
      <c r="E15" s="35">
        <v>0</v>
      </c>
      <c r="F15" s="35">
        <v>15.3</v>
      </c>
      <c r="G15" s="35">
        <v>57.2</v>
      </c>
      <c r="H15" s="35" t="s">
        <v>305</v>
      </c>
      <c r="I15" s="75">
        <f t="shared" si="0"/>
        <v>3.4818814334151051E-2</v>
      </c>
    </row>
    <row r="16" spans="1:14" ht="15.75">
      <c r="A16" s="123"/>
      <c r="B16" s="7" t="s">
        <v>17</v>
      </c>
      <c r="C16" s="35">
        <v>40</v>
      </c>
      <c r="D16" s="35">
        <v>2.76</v>
      </c>
      <c r="E16" s="35">
        <v>0.5</v>
      </c>
      <c r="F16" s="35">
        <v>17.25</v>
      </c>
      <c r="G16" s="35">
        <v>75.55</v>
      </c>
      <c r="H16" s="35" t="s">
        <v>210</v>
      </c>
      <c r="I16" s="75">
        <f t="shared" si="0"/>
        <v>4.5988836065473979E-2</v>
      </c>
    </row>
    <row r="17" spans="1:14" ht="15.75">
      <c r="A17" s="123"/>
      <c r="B17" s="7" t="s">
        <v>18</v>
      </c>
      <c r="C17" s="35">
        <v>20</v>
      </c>
      <c r="D17" s="35">
        <v>1.4</v>
      </c>
      <c r="E17" s="35">
        <v>0.16</v>
      </c>
      <c r="F17" s="35">
        <v>9.61</v>
      </c>
      <c r="G17" s="35">
        <v>44.85</v>
      </c>
      <c r="H17" s="35" t="s">
        <v>96</v>
      </c>
      <c r="I17" s="75">
        <f t="shared" si="0"/>
        <v>2.7301115784732072E-2</v>
      </c>
      <c r="N17" t="s">
        <v>71</v>
      </c>
    </row>
    <row r="18" spans="1:14" ht="15.75">
      <c r="A18" s="123"/>
      <c r="B18" s="6" t="s">
        <v>47</v>
      </c>
      <c r="C18" s="36">
        <f>SUM(C12:C17)</f>
        <v>660</v>
      </c>
      <c r="D18" s="36">
        <f>SUM(D12:D17)</f>
        <v>23.89</v>
      </c>
      <c r="E18" s="36">
        <f>SUM(E12:E17)</f>
        <v>22.060000000000002</v>
      </c>
      <c r="F18" s="36">
        <f>SUM(F12:F17)</f>
        <v>75.66</v>
      </c>
      <c r="G18" s="36">
        <f>SUM(G12:G17)</f>
        <v>590.38</v>
      </c>
      <c r="H18" s="36"/>
      <c r="I18" s="75">
        <f t="shared" si="0"/>
        <v>0.35937642668874292</v>
      </c>
    </row>
    <row r="19" spans="1:14" ht="15.75" customHeight="1">
      <c r="A19" s="123" t="s">
        <v>11</v>
      </c>
      <c r="B19" s="29" t="s">
        <v>20</v>
      </c>
      <c r="C19" s="23">
        <v>100</v>
      </c>
      <c r="D19" s="23">
        <v>12.8</v>
      </c>
      <c r="E19" s="23">
        <v>16.8</v>
      </c>
      <c r="F19" s="23">
        <v>9.3000000000000007</v>
      </c>
      <c r="G19" s="23">
        <v>271</v>
      </c>
      <c r="H19" s="14" t="s">
        <v>110</v>
      </c>
      <c r="I19" s="75">
        <f t="shared" si="0"/>
        <v>0.16496326371599535</v>
      </c>
    </row>
    <row r="20" spans="1:14" ht="15.75">
      <c r="A20" s="123"/>
      <c r="B20" s="29" t="s">
        <v>48</v>
      </c>
      <c r="C20" s="23">
        <v>10</v>
      </c>
      <c r="D20" s="23">
        <v>1.1599999999999999</v>
      </c>
      <c r="E20" s="23">
        <v>1.63</v>
      </c>
      <c r="F20" s="23">
        <v>10.72</v>
      </c>
      <c r="G20" s="23">
        <v>46.6</v>
      </c>
      <c r="H20" s="14" t="s">
        <v>300</v>
      </c>
      <c r="I20" s="75">
        <f t="shared" si="0"/>
        <v>2.8366376712787394E-2</v>
      </c>
    </row>
    <row r="21" spans="1:14" ht="15.75">
      <c r="A21" s="123"/>
      <c r="B21" s="8" t="s">
        <v>81</v>
      </c>
      <c r="C21" s="23">
        <v>30</v>
      </c>
      <c r="D21" s="23">
        <v>1.44</v>
      </c>
      <c r="E21" s="23">
        <v>8.4</v>
      </c>
      <c r="F21" s="23">
        <v>23.31</v>
      </c>
      <c r="G21" s="23">
        <v>95.8</v>
      </c>
      <c r="H21" s="13">
        <v>7.298</v>
      </c>
      <c r="I21" s="75">
        <f t="shared" si="0"/>
        <v>5.8315426804399835E-2</v>
      </c>
    </row>
    <row r="22" spans="1:14" ht="15.75" customHeight="1">
      <c r="A22" s="123"/>
      <c r="B22" s="7" t="s">
        <v>18</v>
      </c>
      <c r="C22" s="35">
        <v>20</v>
      </c>
      <c r="D22" s="35">
        <v>1.4</v>
      </c>
      <c r="E22" s="35">
        <v>0.16</v>
      </c>
      <c r="F22" s="35">
        <v>9.61</v>
      </c>
      <c r="G22" s="35">
        <v>44.85</v>
      </c>
      <c r="H22" s="35" t="s">
        <v>96</v>
      </c>
      <c r="I22" s="75">
        <f t="shared" si="0"/>
        <v>2.7301115784732072E-2</v>
      </c>
    </row>
    <row r="23" spans="1:14" ht="15.75">
      <c r="A23" s="123"/>
      <c r="B23" s="8" t="s">
        <v>135</v>
      </c>
      <c r="C23" s="23">
        <v>180</v>
      </c>
      <c r="D23" s="23">
        <v>9</v>
      </c>
      <c r="E23" s="23">
        <v>5.8</v>
      </c>
      <c r="F23" s="23">
        <v>15.4</v>
      </c>
      <c r="G23" s="23">
        <v>156</v>
      </c>
      <c r="H23" s="14" t="s">
        <v>299</v>
      </c>
      <c r="I23" s="75">
        <f t="shared" si="0"/>
        <v>9.496040272950286E-2</v>
      </c>
    </row>
    <row r="24" spans="1:14" ht="15.75">
      <c r="A24" s="123"/>
      <c r="B24" s="6" t="s">
        <v>47</v>
      </c>
      <c r="C24" s="36">
        <f t="shared" ref="C24:G24" si="1">SUM(C19:C23)</f>
        <v>340</v>
      </c>
      <c r="D24" s="36">
        <f t="shared" si="1"/>
        <v>25.8</v>
      </c>
      <c r="E24" s="36">
        <f t="shared" si="1"/>
        <v>32.79</v>
      </c>
      <c r="F24" s="36">
        <f t="shared" si="1"/>
        <v>68.34</v>
      </c>
      <c r="G24" s="36">
        <f t="shared" si="1"/>
        <v>614.25</v>
      </c>
      <c r="H24" s="36"/>
      <c r="I24" s="75">
        <f t="shared" si="0"/>
        <v>0.37390658574741753</v>
      </c>
    </row>
    <row r="25" spans="1:14" ht="15.75">
      <c r="A25" s="28"/>
      <c r="B25" s="6" t="s">
        <v>13</v>
      </c>
      <c r="C25" s="36">
        <f>SUM(C9,C10,C18,C24)</f>
        <v>1600</v>
      </c>
      <c r="D25" s="36">
        <f>SUM(D9,D10,D18,D24)</f>
        <v>63.989999999999995</v>
      </c>
      <c r="E25" s="36">
        <f>SUM(E9,E10,E18,E24)</f>
        <v>69.150000000000006</v>
      </c>
      <c r="F25" s="36">
        <f>SUM(F9,F10,F18,F24)</f>
        <v>212.54</v>
      </c>
      <c r="G25" s="36">
        <f>SUM(G9,G10,G18,G24)</f>
        <v>1642.79</v>
      </c>
      <c r="H25" s="36"/>
      <c r="I25" s="75">
        <f t="shared" si="0"/>
        <v>1</v>
      </c>
    </row>
    <row r="27" spans="1:14">
      <c r="A27" s="18" t="s">
        <v>82</v>
      </c>
      <c r="B27" t="s">
        <v>83</v>
      </c>
    </row>
  </sheetData>
  <mergeCells count="10">
    <mergeCell ref="A12:A18"/>
    <mergeCell ref="A19:A24"/>
    <mergeCell ref="A4:A9"/>
    <mergeCell ref="H2:H3"/>
    <mergeCell ref="A1:H1"/>
    <mergeCell ref="A2:A3"/>
    <mergeCell ref="B2:B3"/>
    <mergeCell ref="C2:C3"/>
    <mergeCell ref="D2:F2"/>
    <mergeCell ref="G2:G3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topLeftCell="A7" workbookViewId="0">
      <selection activeCell="B19" sqref="B19:H22"/>
    </sheetView>
  </sheetViews>
  <sheetFormatPr defaultRowHeight="15"/>
  <cols>
    <col min="1" max="1" width="8.7109375" style="18" customWidth="1"/>
    <col min="2" max="2" width="35.140625" customWidth="1"/>
    <col min="3" max="3" width="10" customWidth="1"/>
    <col min="4" max="6" width="8.85546875" customWidth="1"/>
    <col min="7" max="7" width="9.85546875" customWidth="1"/>
    <col min="8" max="8" width="11.42578125" customWidth="1"/>
    <col min="9" max="9" width="12.7109375" customWidth="1"/>
  </cols>
  <sheetData>
    <row r="1" spans="1:9" ht="18.75">
      <c r="A1" s="108" t="s">
        <v>64</v>
      </c>
      <c r="B1" s="108"/>
      <c r="C1" s="108"/>
      <c r="D1" s="108"/>
      <c r="E1" s="108"/>
      <c r="F1" s="108"/>
      <c r="G1" s="108"/>
      <c r="H1" s="108"/>
    </row>
    <row r="2" spans="1:9" ht="15" customHeight="1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4</v>
      </c>
      <c r="I2" s="107" t="s">
        <v>175</v>
      </c>
    </row>
    <row r="3" spans="1:9" ht="23.25" customHeight="1">
      <c r="A3" s="110"/>
      <c r="B3" s="107"/>
      <c r="C3" s="107"/>
      <c r="D3" s="3" t="s">
        <v>5</v>
      </c>
      <c r="E3" s="3" t="s">
        <v>6</v>
      </c>
      <c r="F3" s="3" t="s">
        <v>7</v>
      </c>
      <c r="G3" s="107"/>
      <c r="H3" s="107"/>
      <c r="I3" s="107"/>
    </row>
    <row r="4" spans="1:9" ht="31.5">
      <c r="A4" s="124" t="s">
        <v>8</v>
      </c>
      <c r="B4" s="12" t="s">
        <v>28</v>
      </c>
      <c r="C4" s="35">
        <v>180</v>
      </c>
      <c r="D4" s="61">
        <v>4.0999999999999996</v>
      </c>
      <c r="E4" s="61">
        <v>5.38</v>
      </c>
      <c r="F4" s="61">
        <v>18.899999999999999</v>
      </c>
      <c r="G4" s="61">
        <v>151.69999999999999</v>
      </c>
      <c r="H4" s="35" t="s">
        <v>272</v>
      </c>
      <c r="I4" s="75">
        <f>G4/$G$24</f>
        <v>0.10070968127410691</v>
      </c>
    </row>
    <row r="5" spans="1:9" ht="15.75">
      <c r="A5" s="125"/>
      <c r="B5" s="8" t="s">
        <v>9</v>
      </c>
      <c r="C5" s="23">
        <v>180</v>
      </c>
      <c r="D5" s="23">
        <v>2.85</v>
      </c>
      <c r="E5" s="23">
        <v>2.97</v>
      </c>
      <c r="F5" s="23">
        <v>13.6</v>
      </c>
      <c r="G5" s="23">
        <v>123.5</v>
      </c>
      <c r="H5" s="14" t="s">
        <v>94</v>
      </c>
      <c r="I5" s="75">
        <f>G5/$G$24</f>
        <v>8.1988435315439714E-2</v>
      </c>
    </row>
    <row r="6" spans="1:9" ht="15.75">
      <c r="A6" s="125"/>
      <c r="B6" s="29" t="s">
        <v>226</v>
      </c>
      <c r="C6" s="64">
        <v>30</v>
      </c>
      <c r="D6" s="40">
        <v>2.3199999999999998</v>
      </c>
      <c r="E6" s="40">
        <v>0.9</v>
      </c>
      <c r="F6" s="40">
        <v>16.11</v>
      </c>
      <c r="G6" s="39">
        <v>71.400000000000006</v>
      </c>
      <c r="H6" s="41" t="s">
        <v>287</v>
      </c>
      <c r="I6" s="75"/>
    </row>
    <row r="7" spans="1:9" ht="15.75">
      <c r="A7" s="125"/>
      <c r="B7" s="12" t="s">
        <v>227</v>
      </c>
      <c r="C7" s="64">
        <v>5</v>
      </c>
      <c r="D7" s="40">
        <v>0.02</v>
      </c>
      <c r="E7" s="40">
        <v>3.5</v>
      </c>
      <c r="F7" s="40">
        <v>0.03</v>
      </c>
      <c r="G7" s="39">
        <v>32.700000000000003</v>
      </c>
      <c r="H7" s="41" t="s">
        <v>288</v>
      </c>
      <c r="I7" s="75">
        <f t="shared" ref="I7:I24" si="0">G7/$G$24</f>
        <v>2.1708678824411975E-2</v>
      </c>
    </row>
    <row r="8" spans="1:9" ht="15.75">
      <c r="A8" s="125"/>
      <c r="B8" s="9" t="s">
        <v>34</v>
      </c>
      <c r="C8" s="35">
        <v>5</v>
      </c>
      <c r="D8" s="35">
        <v>1.1000000000000001</v>
      </c>
      <c r="E8" s="35">
        <v>1.2</v>
      </c>
      <c r="F8" s="35">
        <v>0</v>
      </c>
      <c r="G8" s="35">
        <v>16.399999999999999</v>
      </c>
      <c r="H8" s="14" t="s">
        <v>91</v>
      </c>
      <c r="I8" s="75">
        <f t="shared" si="0"/>
        <v>1.0887533110714262E-2</v>
      </c>
    </row>
    <row r="9" spans="1:9" ht="15.75">
      <c r="A9" s="126"/>
      <c r="B9" s="31" t="s">
        <v>24</v>
      </c>
      <c r="C9" s="24">
        <f>SUM(C4:C8)</f>
        <v>400</v>
      </c>
      <c r="D9" s="24">
        <f>SUM(D4:D8)</f>
        <v>10.389999999999999</v>
      </c>
      <c r="E9" s="24">
        <f>SUM(E4:E8)</f>
        <v>13.95</v>
      </c>
      <c r="F9" s="24">
        <f>SUM(F4:F8)</f>
        <v>48.64</v>
      </c>
      <c r="G9" s="24">
        <f>SUM(G4:G8)</f>
        <v>395.7</v>
      </c>
      <c r="H9" s="16"/>
      <c r="I9" s="75">
        <f t="shared" si="0"/>
        <v>0.26269492999448985</v>
      </c>
    </row>
    <row r="10" spans="1:9" ht="25.5">
      <c r="A10" s="22" t="s">
        <v>58</v>
      </c>
      <c r="B10" s="31" t="s">
        <v>50</v>
      </c>
      <c r="C10" s="24">
        <v>200</v>
      </c>
      <c r="D10" s="24">
        <v>0.8</v>
      </c>
      <c r="E10" s="24">
        <v>0.8</v>
      </c>
      <c r="F10" s="24">
        <v>19.600000000000001</v>
      </c>
      <c r="G10" s="24">
        <v>85.36</v>
      </c>
      <c r="H10" s="14"/>
      <c r="I10" s="75">
        <f t="shared" si="0"/>
        <v>5.6668282093327402E-2</v>
      </c>
    </row>
    <row r="11" spans="1:9" ht="30">
      <c r="A11" s="70"/>
      <c r="B11" s="21" t="s">
        <v>178</v>
      </c>
      <c r="C11" s="23">
        <v>30</v>
      </c>
      <c r="D11" s="23">
        <v>0.85</v>
      </c>
      <c r="E11" s="23">
        <v>2</v>
      </c>
      <c r="F11" s="23">
        <v>4.5</v>
      </c>
      <c r="G11" s="23">
        <v>29.5</v>
      </c>
      <c r="H11" s="14" t="s">
        <v>125</v>
      </c>
      <c r="I11" s="75">
        <f t="shared" si="0"/>
        <v>1.9584282119882362E-2</v>
      </c>
    </row>
    <row r="12" spans="1:9" ht="15.75">
      <c r="A12" s="111" t="s">
        <v>59</v>
      </c>
      <c r="B12" s="8" t="s">
        <v>260</v>
      </c>
      <c r="C12" s="61">
        <v>200</v>
      </c>
      <c r="D12" s="61">
        <v>7.92</v>
      </c>
      <c r="E12" s="61">
        <v>2.4</v>
      </c>
      <c r="F12" s="61">
        <v>16.3</v>
      </c>
      <c r="G12" s="61">
        <v>127</v>
      </c>
      <c r="H12" s="14" t="s">
        <v>271</v>
      </c>
      <c r="I12" s="75">
        <f t="shared" si="0"/>
        <v>8.4311994211018981E-2</v>
      </c>
    </row>
    <row r="13" spans="1:9" ht="18.75" customHeight="1">
      <c r="A13" s="112"/>
      <c r="B13" s="29" t="s">
        <v>282</v>
      </c>
      <c r="C13" s="23">
        <v>130</v>
      </c>
      <c r="D13" s="23">
        <v>2.2000000000000002</v>
      </c>
      <c r="E13" s="23">
        <v>6.1</v>
      </c>
      <c r="F13" s="23">
        <v>12.6</v>
      </c>
      <c r="G13" s="23">
        <v>123</v>
      </c>
      <c r="H13" s="14" t="s">
        <v>310</v>
      </c>
      <c r="I13" s="75">
        <f t="shared" si="0"/>
        <v>8.1656498330356972E-2</v>
      </c>
    </row>
    <row r="14" spans="1:9" ht="15" customHeight="1">
      <c r="A14" s="112"/>
      <c r="B14" s="59" t="s">
        <v>309</v>
      </c>
      <c r="C14" s="61">
        <v>80</v>
      </c>
      <c r="D14" s="64">
        <v>13.6</v>
      </c>
      <c r="E14" s="79">
        <v>13.8</v>
      </c>
      <c r="F14" s="80">
        <v>0.34</v>
      </c>
      <c r="G14" s="80">
        <v>183.4</v>
      </c>
      <c r="H14" s="61" t="s">
        <v>128</v>
      </c>
      <c r="I14" s="75">
        <f t="shared" si="0"/>
        <v>0.12175448612835341</v>
      </c>
    </row>
    <row r="15" spans="1:9" ht="15.75">
      <c r="A15" s="112"/>
      <c r="B15" s="7" t="s">
        <v>101</v>
      </c>
      <c r="C15" s="61">
        <v>180</v>
      </c>
      <c r="D15" s="61">
        <v>0.33</v>
      </c>
      <c r="E15" s="61">
        <v>0.08</v>
      </c>
      <c r="F15" s="61">
        <v>14.5</v>
      </c>
      <c r="G15" s="61">
        <v>54.6</v>
      </c>
      <c r="H15" s="14" t="s">
        <v>242</v>
      </c>
      <c r="I15" s="75">
        <f t="shared" si="0"/>
        <v>3.6247518771036512E-2</v>
      </c>
    </row>
    <row r="16" spans="1:9" ht="15.75">
      <c r="A16" s="112"/>
      <c r="B16" s="7" t="s">
        <v>17</v>
      </c>
      <c r="C16" s="35">
        <v>40</v>
      </c>
      <c r="D16" s="35">
        <v>2.76</v>
      </c>
      <c r="E16" s="35">
        <v>0.5</v>
      </c>
      <c r="F16" s="35">
        <v>17.25</v>
      </c>
      <c r="G16" s="35">
        <v>75.55</v>
      </c>
      <c r="H16" s="35" t="s">
        <v>210</v>
      </c>
      <c r="I16" s="75">
        <f t="shared" si="0"/>
        <v>5.0155678446003812E-2</v>
      </c>
    </row>
    <row r="17" spans="1:9" ht="15.75">
      <c r="A17" s="112"/>
      <c r="B17" s="7" t="s">
        <v>18</v>
      </c>
      <c r="C17" s="35">
        <v>20</v>
      </c>
      <c r="D17" s="35">
        <v>1.4</v>
      </c>
      <c r="E17" s="35">
        <v>0.16</v>
      </c>
      <c r="F17" s="35">
        <v>9.61</v>
      </c>
      <c r="G17" s="35">
        <v>44.85</v>
      </c>
      <c r="H17" s="35" t="s">
        <v>96</v>
      </c>
      <c r="I17" s="75">
        <f t="shared" si="0"/>
        <v>2.9774747561922846E-2</v>
      </c>
    </row>
    <row r="18" spans="1:9" ht="15.75">
      <c r="A18" s="113"/>
      <c r="B18" s="33" t="s">
        <v>24</v>
      </c>
      <c r="C18" s="36">
        <f>SUM(C12:C17)</f>
        <v>650</v>
      </c>
      <c r="D18" s="36">
        <f>SUM(D12:D17)</f>
        <v>28.209999999999994</v>
      </c>
      <c r="E18" s="36">
        <f>SUM(E12:E17)</f>
        <v>23.04</v>
      </c>
      <c r="F18" s="36">
        <f>SUM(F12:F17)</f>
        <v>70.599999999999994</v>
      </c>
      <c r="G18" s="36">
        <f>SUM(G12:G17)</f>
        <v>608.4</v>
      </c>
      <c r="H18" s="25"/>
      <c r="I18" s="75">
        <f t="shared" si="0"/>
        <v>0.40390092344869249</v>
      </c>
    </row>
    <row r="19" spans="1:9" ht="15.75">
      <c r="A19" s="111" t="s">
        <v>11</v>
      </c>
      <c r="B19" s="12" t="s">
        <v>38</v>
      </c>
      <c r="C19" s="35">
        <v>120</v>
      </c>
      <c r="D19" s="35">
        <v>15.1</v>
      </c>
      <c r="E19" s="35">
        <v>9.4</v>
      </c>
      <c r="F19" s="35">
        <v>13.7</v>
      </c>
      <c r="G19" s="35">
        <v>221.1</v>
      </c>
      <c r="H19" s="14" t="s">
        <v>78</v>
      </c>
      <c r="I19" s="75">
        <f t="shared" si="0"/>
        <v>0.14678253480359288</v>
      </c>
    </row>
    <row r="20" spans="1:9" ht="15.75">
      <c r="A20" s="112"/>
      <c r="B20" s="8" t="s">
        <v>81</v>
      </c>
      <c r="C20" s="23">
        <v>30</v>
      </c>
      <c r="D20" s="23">
        <v>1.44</v>
      </c>
      <c r="E20" s="23">
        <v>8.4</v>
      </c>
      <c r="F20" s="23">
        <v>23.31</v>
      </c>
      <c r="G20" s="23">
        <v>106.6</v>
      </c>
      <c r="H20" s="13" t="s">
        <v>102</v>
      </c>
      <c r="I20" s="75">
        <f t="shared" si="0"/>
        <v>7.0768965219642696E-2</v>
      </c>
    </row>
    <row r="21" spans="1:9" ht="15.75">
      <c r="A21" s="112"/>
      <c r="B21" s="8" t="s">
        <v>12</v>
      </c>
      <c r="C21" s="23">
        <v>180</v>
      </c>
      <c r="D21" s="23">
        <v>3.5999999999999997E-2</v>
      </c>
      <c r="E21" s="23">
        <v>0</v>
      </c>
      <c r="F21" s="23">
        <v>11.6</v>
      </c>
      <c r="G21" s="23">
        <v>44.3</v>
      </c>
      <c r="H21" s="14" t="s">
        <v>234</v>
      </c>
      <c r="I21" s="75">
        <f t="shared" si="0"/>
        <v>2.9409616878331817E-2</v>
      </c>
    </row>
    <row r="22" spans="1:9" ht="15.75">
      <c r="A22" s="112"/>
      <c r="B22" s="7" t="s">
        <v>18</v>
      </c>
      <c r="C22" s="35">
        <v>20</v>
      </c>
      <c r="D22" s="35">
        <v>1.4</v>
      </c>
      <c r="E22" s="35">
        <v>0.16</v>
      </c>
      <c r="F22" s="35">
        <v>9.61</v>
      </c>
      <c r="G22" s="35">
        <v>44.85</v>
      </c>
      <c r="H22" s="35" t="s">
        <v>96</v>
      </c>
      <c r="I22" s="75">
        <f t="shared" si="0"/>
        <v>2.9774747561922846E-2</v>
      </c>
    </row>
    <row r="23" spans="1:9" ht="15.75">
      <c r="A23" s="113"/>
      <c r="B23" s="30" t="s">
        <v>24</v>
      </c>
      <c r="C23" s="24">
        <f t="shared" ref="C23:G23" si="1">SUM(C19:C22)</f>
        <v>350</v>
      </c>
      <c r="D23" s="24">
        <f t="shared" si="1"/>
        <v>17.975999999999999</v>
      </c>
      <c r="E23" s="24">
        <f t="shared" si="1"/>
        <v>17.96</v>
      </c>
      <c r="F23" s="24">
        <f t="shared" si="1"/>
        <v>58.22</v>
      </c>
      <c r="G23" s="24">
        <f t="shared" si="1"/>
        <v>416.85</v>
      </c>
      <c r="H23" s="25"/>
      <c r="I23" s="75">
        <f t="shared" si="0"/>
        <v>0.2767358644634903</v>
      </c>
    </row>
    <row r="24" spans="1:9" ht="15.75">
      <c r="A24" s="17"/>
      <c r="B24" s="30" t="s">
        <v>13</v>
      </c>
      <c r="C24" s="24">
        <f>SUM(C9,C10,C18,C23)</f>
        <v>1600</v>
      </c>
      <c r="D24" s="24">
        <f>SUM(D9,D10,D18,D23)</f>
        <v>57.375999999999991</v>
      </c>
      <c r="E24" s="24">
        <f>SUM(E9,E10,E18,E23)</f>
        <v>55.75</v>
      </c>
      <c r="F24" s="24">
        <f>SUM(F9,F10,F18,F23)</f>
        <v>197.06</v>
      </c>
      <c r="G24" s="24">
        <f>SUM(G9,G10,G18,G23)</f>
        <v>1506.31</v>
      </c>
      <c r="H24" s="25"/>
      <c r="I24" s="75">
        <f t="shared" si="0"/>
        <v>1</v>
      </c>
    </row>
    <row r="26" spans="1:9">
      <c r="A26" s="18" t="s">
        <v>82</v>
      </c>
      <c r="B26" t="s">
        <v>83</v>
      </c>
    </row>
  </sheetData>
  <mergeCells count="11">
    <mergeCell ref="A19:A23"/>
    <mergeCell ref="A12:A18"/>
    <mergeCell ref="A4:A9"/>
    <mergeCell ref="A2:A3"/>
    <mergeCell ref="B2:B3"/>
    <mergeCell ref="I2:I3"/>
    <mergeCell ref="A1:H1"/>
    <mergeCell ref="C2:C3"/>
    <mergeCell ref="D2:F2"/>
    <mergeCell ref="G2:G3"/>
    <mergeCell ref="H2:H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3"/>
  <sheetViews>
    <sheetView topLeftCell="A4" workbookViewId="0">
      <selection activeCell="B19" sqref="B19:H19"/>
    </sheetView>
  </sheetViews>
  <sheetFormatPr defaultRowHeight="15"/>
  <cols>
    <col min="2" max="2" width="43.42578125" customWidth="1"/>
    <col min="3" max="3" width="9.42578125" customWidth="1"/>
    <col min="4" max="6" width="8.28515625" customWidth="1"/>
    <col min="7" max="7" width="9.85546875" customWidth="1"/>
    <col min="8" max="8" width="12.28515625" customWidth="1"/>
    <col min="9" max="9" width="12.140625" customWidth="1"/>
  </cols>
  <sheetData>
    <row r="1" spans="1:14" ht="18.75">
      <c r="A1" s="108" t="s">
        <v>65</v>
      </c>
      <c r="B1" s="108"/>
      <c r="C1" s="108"/>
      <c r="D1" s="108"/>
      <c r="E1" s="108"/>
      <c r="F1" s="108"/>
      <c r="G1" s="108"/>
      <c r="H1" s="108"/>
    </row>
    <row r="2" spans="1:14" ht="15" customHeight="1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4</v>
      </c>
      <c r="I2" s="107" t="s">
        <v>175</v>
      </c>
    </row>
    <row r="3" spans="1:14" ht="33.75" customHeight="1">
      <c r="A3" s="110"/>
      <c r="B3" s="107"/>
      <c r="C3" s="107"/>
      <c r="D3" s="3" t="s">
        <v>5</v>
      </c>
      <c r="E3" s="3" t="s">
        <v>6</v>
      </c>
      <c r="F3" s="3" t="s">
        <v>7</v>
      </c>
      <c r="G3" s="107"/>
      <c r="H3" s="107"/>
      <c r="I3" s="107"/>
    </row>
    <row r="4" spans="1:14" ht="15.75">
      <c r="A4" s="117" t="s">
        <v>8</v>
      </c>
      <c r="B4" s="12" t="s">
        <v>311</v>
      </c>
      <c r="C4" s="35">
        <v>140</v>
      </c>
      <c r="D4" s="35">
        <v>11</v>
      </c>
      <c r="E4" s="35">
        <v>14.2</v>
      </c>
      <c r="F4" s="35">
        <v>3.55</v>
      </c>
      <c r="G4" s="35">
        <v>211.2</v>
      </c>
      <c r="H4" s="35" t="s">
        <v>312</v>
      </c>
      <c r="I4" s="75">
        <f>G4/$G$23</f>
        <v>0.13204043738394883</v>
      </c>
    </row>
    <row r="5" spans="1:14" ht="15.75">
      <c r="A5" s="118"/>
      <c r="B5" s="12" t="s">
        <v>313</v>
      </c>
      <c r="C5" s="35">
        <v>200</v>
      </c>
      <c r="D5" s="35">
        <v>0</v>
      </c>
      <c r="E5" s="35">
        <v>0</v>
      </c>
      <c r="F5" s="35">
        <v>9</v>
      </c>
      <c r="G5" s="35">
        <v>38.299999999999997</v>
      </c>
      <c r="H5" s="35" t="s">
        <v>315</v>
      </c>
      <c r="I5" s="75">
        <f>G5/$G$23</f>
        <v>2.3944833105138449E-2</v>
      </c>
    </row>
    <row r="6" spans="1:14" ht="15.75">
      <c r="A6" s="118"/>
      <c r="B6" s="29" t="s">
        <v>226</v>
      </c>
      <c r="C6" s="64">
        <v>30</v>
      </c>
      <c r="D6" s="40">
        <v>2.3199999999999998</v>
      </c>
      <c r="E6" s="40">
        <v>0.9</v>
      </c>
      <c r="F6" s="40">
        <v>16.11</v>
      </c>
      <c r="G6" s="39">
        <v>71.400000000000006</v>
      </c>
      <c r="H6" s="41" t="s">
        <v>287</v>
      </c>
      <c r="I6" s="75"/>
    </row>
    <row r="7" spans="1:14" ht="15.75">
      <c r="A7" s="118"/>
      <c r="B7" s="12" t="s">
        <v>314</v>
      </c>
      <c r="C7" s="64">
        <v>30</v>
      </c>
      <c r="D7" s="40">
        <v>0.1</v>
      </c>
      <c r="E7" s="40">
        <v>0</v>
      </c>
      <c r="F7" s="40">
        <v>22.4</v>
      </c>
      <c r="G7" s="39">
        <v>85.4</v>
      </c>
      <c r="H7" s="41" t="s">
        <v>316</v>
      </c>
      <c r="I7" s="75">
        <f>G7/$G$23</f>
        <v>5.339135110127477E-2</v>
      </c>
    </row>
    <row r="8" spans="1:14" ht="15.75">
      <c r="A8" s="119"/>
      <c r="B8" s="10" t="s">
        <v>10</v>
      </c>
      <c r="C8" s="36">
        <f>SUM(C4:C7)</f>
        <v>400</v>
      </c>
      <c r="D8" s="36">
        <f>SUM(D4:D7)</f>
        <v>13.42</v>
      </c>
      <c r="E8" s="36">
        <f>SUM(E4:E7)</f>
        <v>15.1</v>
      </c>
      <c r="F8" s="36">
        <f>SUM(F4:F7)</f>
        <v>51.06</v>
      </c>
      <c r="G8" s="36">
        <f>SUM(G4:G7)</f>
        <v>406.29999999999995</v>
      </c>
      <c r="H8" s="36"/>
      <c r="I8" s="75">
        <f>G8/$G$23</f>
        <v>0.2540152921832311</v>
      </c>
    </row>
    <row r="9" spans="1:14" ht="25.5">
      <c r="A9" s="22" t="s">
        <v>58</v>
      </c>
      <c r="B9" s="11" t="s">
        <v>50</v>
      </c>
      <c r="C9" s="36">
        <v>200</v>
      </c>
      <c r="D9" s="36">
        <v>0.8</v>
      </c>
      <c r="E9" s="36">
        <v>0.8</v>
      </c>
      <c r="F9" s="36">
        <v>19.600000000000001</v>
      </c>
      <c r="G9" s="36">
        <v>85.36</v>
      </c>
      <c r="H9" s="36"/>
      <c r="I9" s="75">
        <f>G9/$G$23</f>
        <v>5.336634344267932E-2</v>
      </c>
    </row>
    <row r="10" spans="1:14" ht="56.25" customHeight="1">
      <c r="A10" s="114" t="s">
        <v>59</v>
      </c>
      <c r="B10" s="20" t="s">
        <v>220</v>
      </c>
      <c r="C10" s="23">
        <v>60</v>
      </c>
      <c r="D10" s="23">
        <v>0.86</v>
      </c>
      <c r="E10" s="23">
        <v>5.3</v>
      </c>
      <c r="F10" s="23">
        <v>6.6</v>
      </c>
      <c r="G10" s="23">
        <v>85</v>
      </c>
      <c r="H10" s="14" t="s">
        <v>317</v>
      </c>
      <c r="I10" s="75">
        <f t="shared" ref="I10" si="0">G10/$G$23</f>
        <v>5.3141274515320316E-2</v>
      </c>
    </row>
    <row r="11" spans="1:14" ht="15.75">
      <c r="A11" s="115"/>
      <c r="B11" s="19" t="s">
        <v>318</v>
      </c>
      <c r="C11" s="23">
        <v>180</v>
      </c>
      <c r="D11" s="23">
        <v>1.73</v>
      </c>
      <c r="E11" s="23">
        <v>4.41</v>
      </c>
      <c r="F11" s="23">
        <v>12.8</v>
      </c>
      <c r="G11" s="23">
        <v>105.7</v>
      </c>
      <c r="H11" s="14" t="s">
        <v>319</v>
      </c>
      <c r="I11" s="75">
        <f t="shared" ref="I11:I23" si="1">G11/$G$23</f>
        <v>6.6082737838463038E-2</v>
      </c>
    </row>
    <row r="12" spans="1:14" ht="20.25" customHeight="1">
      <c r="A12" s="115"/>
      <c r="B12" s="19" t="s">
        <v>140</v>
      </c>
      <c r="C12" s="23">
        <v>30</v>
      </c>
      <c r="D12" s="23">
        <v>0.9</v>
      </c>
      <c r="E12" s="23">
        <v>1.5</v>
      </c>
      <c r="F12" s="23">
        <v>2.5</v>
      </c>
      <c r="G12" s="23">
        <v>30.7</v>
      </c>
      <c r="H12" s="14" t="s">
        <v>268</v>
      </c>
      <c r="I12" s="75">
        <f t="shared" si="1"/>
        <v>1.9193377972003926E-2</v>
      </c>
    </row>
    <row r="13" spans="1:14" ht="15.75">
      <c r="A13" s="115"/>
      <c r="B13" s="20" t="s">
        <v>320</v>
      </c>
      <c r="C13" s="23">
        <v>120</v>
      </c>
      <c r="D13" s="23">
        <v>33.1</v>
      </c>
      <c r="E13" s="23">
        <v>11.2</v>
      </c>
      <c r="F13" s="23">
        <v>10.5</v>
      </c>
      <c r="G13" s="23">
        <v>302.39999999999998</v>
      </c>
      <c r="H13" s="14" t="s">
        <v>108</v>
      </c>
      <c r="I13" s="75">
        <f t="shared" si="1"/>
        <v>0.18905789898156308</v>
      </c>
      <c r="N13" t="s">
        <v>71</v>
      </c>
    </row>
    <row r="14" spans="1:14" ht="15.75">
      <c r="A14" s="115"/>
      <c r="B14" s="12" t="s">
        <v>49</v>
      </c>
      <c r="C14" s="35">
        <v>180</v>
      </c>
      <c r="D14" s="35">
        <v>0.3</v>
      </c>
      <c r="E14" s="35">
        <v>0</v>
      </c>
      <c r="F14" s="35">
        <v>14.7</v>
      </c>
      <c r="G14" s="35">
        <v>55.3</v>
      </c>
      <c r="H14" s="35" t="s">
        <v>321</v>
      </c>
      <c r="I14" s="75">
        <f t="shared" si="1"/>
        <v>3.457308800820251E-2</v>
      </c>
    </row>
    <row r="15" spans="1:14" ht="15.75">
      <c r="A15" s="115"/>
      <c r="B15" s="7" t="s">
        <v>17</v>
      </c>
      <c r="C15" s="35">
        <v>40</v>
      </c>
      <c r="D15" s="35">
        <v>2.76</v>
      </c>
      <c r="E15" s="35">
        <v>0.5</v>
      </c>
      <c r="F15" s="35">
        <v>17.25</v>
      </c>
      <c r="G15" s="35">
        <v>75.55</v>
      </c>
      <c r="H15" s="35" t="s">
        <v>210</v>
      </c>
      <c r="I15" s="75">
        <f t="shared" si="1"/>
        <v>4.7233215172146466E-2</v>
      </c>
    </row>
    <row r="16" spans="1:14" ht="15.75">
      <c r="A16" s="115"/>
      <c r="B16" s="7" t="s">
        <v>18</v>
      </c>
      <c r="C16" s="35">
        <v>20</v>
      </c>
      <c r="D16" s="35">
        <v>1.4</v>
      </c>
      <c r="E16" s="35">
        <v>0.16</v>
      </c>
      <c r="F16" s="35">
        <v>9.61</v>
      </c>
      <c r="G16" s="35">
        <v>44.85</v>
      </c>
      <c r="H16" s="35" t="s">
        <v>96</v>
      </c>
      <c r="I16" s="75">
        <f t="shared" si="1"/>
        <v>2.8039837200142546E-2</v>
      </c>
    </row>
    <row r="17" spans="1:9" ht="15.75">
      <c r="A17" s="116"/>
      <c r="B17" s="6" t="s">
        <v>10</v>
      </c>
      <c r="C17" s="36">
        <f t="shared" ref="C17:G17" si="2">SUM(C10:C16)</f>
        <v>630</v>
      </c>
      <c r="D17" s="36">
        <f t="shared" si="2"/>
        <v>41.05</v>
      </c>
      <c r="E17" s="36">
        <f t="shared" si="2"/>
        <v>23.07</v>
      </c>
      <c r="F17" s="36">
        <f t="shared" si="2"/>
        <v>73.959999999999994</v>
      </c>
      <c r="G17" s="36">
        <f t="shared" si="2"/>
        <v>699.49999999999989</v>
      </c>
      <c r="H17" s="36"/>
      <c r="I17" s="75">
        <f t="shared" si="1"/>
        <v>0.43732142968784182</v>
      </c>
    </row>
    <row r="18" spans="1:9" ht="23.25" customHeight="1">
      <c r="A18" s="111" t="s">
        <v>11</v>
      </c>
      <c r="B18" s="8" t="s">
        <v>322</v>
      </c>
      <c r="C18" s="23">
        <v>180</v>
      </c>
      <c r="D18" s="23">
        <v>12.7</v>
      </c>
      <c r="E18" s="23">
        <v>16.7</v>
      </c>
      <c r="F18" s="23">
        <v>9.3000000000000007</v>
      </c>
      <c r="G18" s="23">
        <v>243.8</v>
      </c>
      <c r="H18" s="14" t="s">
        <v>323</v>
      </c>
      <c r="I18" s="75">
        <f t="shared" si="1"/>
        <v>0.1524216791392364</v>
      </c>
    </row>
    <row r="19" spans="1:9" ht="15.75">
      <c r="A19" s="112"/>
      <c r="B19" s="8" t="s">
        <v>45</v>
      </c>
      <c r="C19" s="57">
        <v>60</v>
      </c>
      <c r="D19" s="40">
        <v>4.1900000000000004</v>
      </c>
      <c r="E19" s="40">
        <v>4.76</v>
      </c>
      <c r="F19" s="40">
        <v>6.14</v>
      </c>
      <c r="G19" s="39">
        <v>75.400000000000006</v>
      </c>
      <c r="H19" s="14" t="s">
        <v>256</v>
      </c>
      <c r="I19" s="75">
        <f t="shared" si="1"/>
        <v>4.7139436452413558E-2</v>
      </c>
    </row>
    <row r="20" spans="1:9" ht="15.75">
      <c r="A20" s="112"/>
      <c r="B20" s="8" t="s">
        <v>12</v>
      </c>
      <c r="C20" s="23">
        <v>180</v>
      </c>
      <c r="D20" s="23">
        <v>3.5999999999999997E-2</v>
      </c>
      <c r="E20" s="23">
        <v>0</v>
      </c>
      <c r="F20" s="23">
        <v>11.6</v>
      </c>
      <c r="G20" s="23">
        <v>44.3</v>
      </c>
      <c r="H20" s="14" t="s">
        <v>234</v>
      </c>
      <c r="I20" s="75">
        <f t="shared" si="1"/>
        <v>2.7695981894455175E-2</v>
      </c>
    </row>
    <row r="21" spans="1:9" ht="15.75">
      <c r="A21" s="112"/>
      <c r="B21" s="7" t="s">
        <v>18</v>
      </c>
      <c r="C21" s="35">
        <v>20</v>
      </c>
      <c r="D21" s="35">
        <v>1.4</v>
      </c>
      <c r="E21" s="35">
        <v>0.16</v>
      </c>
      <c r="F21" s="35">
        <v>9.61</v>
      </c>
      <c r="G21" s="35">
        <v>44.85</v>
      </c>
      <c r="H21" s="35" t="s">
        <v>96</v>
      </c>
      <c r="I21" s="75">
        <f t="shared" si="1"/>
        <v>2.8039837200142546E-2</v>
      </c>
    </row>
    <row r="22" spans="1:9" ht="15.75">
      <c r="A22" s="113"/>
      <c r="B22" s="6" t="s">
        <v>10</v>
      </c>
      <c r="C22" s="36">
        <f>SUM(C18:C21)</f>
        <v>440</v>
      </c>
      <c r="D22" s="36">
        <f>SUM(D18:D21)</f>
        <v>18.326000000000001</v>
      </c>
      <c r="E22" s="36">
        <f>SUM(E18:E21)</f>
        <v>21.62</v>
      </c>
      <c r="F22" s="36">
        <f>SUM(F18:F21)</f>
        <v>36.65</v>
      </c>
      <c r="G22" s="36">
        <f>SUM(G18:G21)</f>
        <v>408.35000000000008</v>
      </c>
      <c r="H22" s="36"/>
      <c r="I22" s="75">
        <f t="shared" si="1"/>
        <v>0.2552969346862477</v>
      </c>
    </row>
    <row r="23" spans="1:9" ht="15.75">
      <c r="A23" s="7"/>
      <c r="B23" s="6" t="s">
        <v>13</v>
      </c>
      <c r="C23" s="36">
        <f>SUM(C8,C9,C17,C22)</f>
        <v>1670</v>
      </c>
      <c r="D23" s="36">
        <f>SUM(D8,D9,D17,D22)</f>
        <v>73.596000000000004</v>
      </c>
      <c r="E23" s="36">
        <f>SUM(E8,E9,E17,E22)</f>
        <v>60.59</v>
      </c>
      <c r="F23" s="36">
        <f>SUM(F8,F9,F17,F22)</f>
        <v>181.27</v>
      </c>
      <c r="G23" s="36">
        <f>SUM(G8,G9,G17,G22)</f>
        <v>1599.51</v>
      </c>
      <c r="H23" s="36"/>
      <c r="I23" s="75">
        <f t="shared" si="1"/>
        <v>1</v>
      </c>
    </row>
  </sheetData>
  <mergeCells count="11">
    <mergeCell ref="A1:H1"/>
    <mergeCell ref="A2:A3"/>
    <mergeCell ref="B2:B3"/>
    <mergeCell ref="C2:C3"/>
    <mergeCell ref="D2:F2"/>
    <mergeCell ref="G2:G3"/>
    <mergeCell ref="I2:I3"/>
    <mergeCell ref="A18:A22"/>
    <mergeCell ref="A10:A17"/>
    <mergeCell ref="A4:A8"/>
    <mergeCell ref="H2:H3"/>
  </mergeCells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8"/>
  <sheetViews>
    <sheetView workbookViewId="0">
      <selection activeCell="B4" sqref="B4:H4"/>
    </sheetView>
  </sheetViews>
  <sheetFormatPr defaultRowHeight="15"/>
  <cols>
    <col min="1" max="1" width="8.7109375" style="18" customWidth="1"/>
    <col min="2" max="2" width="45.7109375" customWidth="1"/>
    <col min="3" max="3" width="9.42578125" customWidth="1"/>
    <col min="4" max="6" width="8.85546875" customWidth="1"/>
    <col min="7" max="7" width="11.42578125" customWidth="1"/>
    <col min="8" max="8" width="10" customWidth="1"/>
    <col min="9" max="9" width="12.28515625" customWidth="1"/>
  </cols>
  <sheetData>
    <row r="1" spans="1:9" ht="18.75">
      <c r="A1" s="108" t="s">
        <v>66</v>
      </c>
      <c r="B1" s="108"/>
      <c r="C1" s="108"/>
      <c r="D1" s="108"/>
      <c r="E1" s="108"/>
      <c r="F1" s="108"/>
      <c r="G1" s="108"/>
      <c r="H1" s="108"/>
    </row>
    <row r="2" spans="1:9">
      <c r="A2" s="109" t="s">
        <v>0</v>
      </c>
      <c r="B2" s="107" t="s">
        <v>54</v>
      </c>
      <c r="C2" s="107" t="s">
        <v>1</v>
      </c>
      <c r="D2" s="107" t="s">
        <v>2</v>
      </c>
      <c r="E2" s="107"/>
      <c r="F2" s="107"/>
      <c r="G2" s="107" t="s">
        <v>56</v>
      </c>
      <c r="H2" s="107" t="s">
        <v>4</v>
      </c>
      <c r="I2" s="107" t="s">
        <v>175</v>
      </c>
    </row>
    <row r="3" spans="1:9" ht="25.5">
      <c r="A3" s="110"/>
      <c r="B3" s="107"/>
      <c r="C3" s="107"/>
      <c r="D3" s="3" t="s">
        <v>5</v>
      </c>
      <c r="E3" s="3" t="s">
        <v>6</v>
      </c>
      <c r="F3" s="3" t="s">
        <v>7</v>
      </c>
      <c r="G3" s="107"/>
      <c r="H3" s="107"/>
      <c r="I3" s="107"/>
    </row>
    <row r="4" spans="1:9" ht="31.5">
      <c r="A4" s="120" t="s">
        <v>8</v>
      </c>
      <c r="B4" s="29" t="s">
        <v>274</v>
      </c>
      <c r="C4" s="57">
        <v>180</v>
      </c>
      <c r="D4" s="40">
        <v>5.86</v>
      </c>
      <c r="E4" s="40">
        <v>7.34</v>
      </c>
      <c r="F4" s="40">
        <v>25.2</v>
      </c>
      <c r="G4" s="39">
        <v>199.3</v>
      </c>
      <c r="H4" s="14" t="s">
        <v>275</v>
      </c>
      <c r="I4" s="75">
        <f>G4/$G$26</f>
        <v>0.11106219594425158</v>
      </c>
    </row>
    <row r="5" spans="1:9" ht="15.75">
      <c r="A5" s="121"/>
      <c r="B5" s="8" t="s">
        <v>9</v>
      </c>
      <c r="C5" s="23">
        <v>180</v>
      </c>
      <c r="D5" s="23">
        <v>3</v>
      </c>
      <c r="E5" s="23">
        <v>3.1</v>
      </c>
      <c r="F5" s="23">
        <v>13.9</v>
      </c>
      <c r="G5" s="23">
        <v>105.6</v>
      </c>
      <c r="H5" s="14" t="s">
        <v>94</v>
      </c>
      <c r="I5" s="75">
        <f>G5/$G$26</f>
        <v>5.8846803270009858E-2</v>
      </c>
    </row>
    <row r="6" spans="1:9" ht="15.75">
      <c r="A6" s="121"/>
      <c r="B6" s="29" t="s">
        <v>226</v>
      </c>
      <c r="C6" s="64">
        <v>30</v>
      </c>
      <c r="D6" s="40">
        <v>2.3199999999999998</v>
      </c>
      <c r="E6" s="40">
        <v>0.9</v>
      </c>
      <c r="F6" s="40">
        <v>16.11</v>
      </c>
      <c r="G6" s="39">
        <v>71.400000000000006</v>
      </c>
      <c r="H6" s="41" t="s">
        <v>287</v>
      </c>
      <c r="I6" s="75">
        <f>G6/$G$26</f>
        <v>3.9788463574608947E-2</v>
      </c>
    </row>
    <row r="7" spans="1:9" ht="15.75">
      <c r="A7" s="121"/>
      <c r="B7" s="12" t="s">
        <v>227</v>
      </c>
      <c r="C7" s="64">
        <v>5</v>
      </c>
      <c r="D7" s="40">
        <v>0.02</v>
      </c>
      <c r="E7" s="40">
        <v>3.5</v>
      </c>
      <c r="F7" s="40">
        <v>0.03</v>
      </c>
      <c r="G7" s="39">
        <v>32.700000000000003</v>
      </c>
      <c r="H7" s="41" t="s">
        <v>288</v>
      </c>
      <c r="I7" s="75">
        <f>G7/$G$26</f>
        <v>1.8222447603497373E-2</v>
      </c>
    </row>
    <row r="8" spans="1:9" ht="15.75">
      <c r="A8" s="121"/>
      <c r="B8" s="9" t="s">
        <v>34</v>
      </c>
      <c r="C8" s="35">
        <v>5</v>
      </c>
      <c r="D8" s="35">
        <v>1.1000000000000001</v>
      </c>
      <c r="E8" s="35">
        <v>1.2</v>
      </c>
      <c r="F8" s="35">
        <v>0</v>
      </c>
      <c r="G8" s="35">
        <v>16.399999999999999</v>
      </c>
      <c r="H8" s="14" t="s">
        <v>91</v>
      </c>
      <c r="I8" s="75"/>
    </row>
    <row r="9" spans="1:9" ht="15.75">
      <c r="A9" s="122"/>
      <c r="B9" s="30" t="s">
        <v>24</v>
      </c>
      <c r="C9" s="36">
        <f>SUM(C4:C8)</f>
        <v>400</v>
      </c>
      <c r="D9" s="36">
        <f>SUM(D4:D8)</f>
        <v>12.299999999999999</v>
      </c>
      <c r="E9" s="36">
        <f>SUM(E4:E8)</f>
        <v>16.04</v>
      </c>
      <c r="F9" s="36">
        <f>SUM(F4:F8)</f>
        <v>55.24</v>
      </c>
      <c r="G9" s="36">
        <f>SUM(G4:G8)</f>
        <v>425.39999999999992</v>
      </c>
      <c r="H9" s="16"/>
      <c r="I9" s="75">
        <f t="shared" ref="I9:I25" si="0">G9/$G$26</f>
        <v>0.23705899726384649</v>
      </c>
    </row>
    <row r="10" spans="1:9" s="2" customFormat="1" ht="25.5">
      <c r="A10" s="27" t="s">
        <v>58</v>
      </c>
      <c r="B10" s="6" t="s">
        <v>50</v>
      </c>
      <c r="C10" s="36">
        <v>200</v>
      </c>
      <c r="D10" s="36">
        <v>0.8</v>
      </c>
      <c r="E10" s="36">
        <v>0.8</v>
      </c>
      <c r="F10" s="36">
        <v>19.600000000000001</v>
      </c>
      <c r="G10" s="36">
        <v>85.36</v>
      </c>
      <c r="H10" s="25"/>
      <c r="I10" s="75">
        <f t="shared" si="0"/>
        <v>4.7567832643257972E-2</v>
      </c>
    </row>
    <row r="11" spans="1:9" s="2" customFormat="1" ht="31.5">
      <c r="A11" s="27"/>
      <c r="B11" s="6" t="s">
        <v>291</v>
      </c>
      <c r="C11" s="36">
        <v>50</v>
      </c>
      <c r="D11" s="36">
        <v>1.1000000000000001</v>
      </c>
      <c r="E11" s="36">
        <v>7.5</v>
      </c>
      <c r="F11" s="36">
        <v>3.4</v>
      </c>
      <c r="G11" s="36">
        <v>85.2</v>
      </c>
      <c r="H11" s="25" t="s">
        <v>177</v>
      </c>
      <c r="I11" s="75">
        <f t="shared" si="0"/>
        <v>4.7478670820121596E-2</v>
      </c>
    </row>
    <row r="12" spans="1:9" ht="31.5">
      <c r="A12" s="123" t="s">
        <v>59</v>
      </c>
      <c r="B12" s="12" t="s">
        <v>187</v>
      </c>
      <c r="C12" s="35">
        <v>60</v>
      </c>
      <c r="D12" s="61">
        <v>1.1100000000000001</v>
      </c>
      <c r="E12" s="61">
        <v>3.71</v>
      </c>
      <c r="F12" s="61">
        <v>9.3000000000000007</v>
      </c>
      <c r="G12" s="61">
        <v>83.3</v>
      </c>
      <c r="H12" s="35" t="s">
        <v>190</v>
      </c>
      <c r="I12" s="75">
        <f t="shared" si="0"/>
        <v>4.6419874170377094E-2</v>
      </c>
    </row>
    <row r="13" spans="1:9" ht="15.75">
      <c r="A13" s="123"/>
      <c r="B13" s="12" t="s">
        <v>325</v>
      </c>
      <c r="C13" s="35">
        <v>200</v>
      </c>
      <c r="D13" s="61">
        <v>8.9</v>
      </c>
      <c r="E13" s="61">
        <v>10.3</v>
      </c>
      <c r="F13" s="61">
        <v>9.8000000000000007</v>
      </c>
      <c r="G13" s="61">
        <v>182.8</v>
      </c>
      <c r="H13" s="35" t="s">
        <v>326</v>
      </c>
      <c r="I13" s="75">
        <f t="shared" si="0"/>
        <v>0.10186738293331253</v>
      </c>
    </row>
    <row r="14" spans="1:9" ht="15.75">
      <c r="A14" s="123"/>
      <c r="B14" s="8" t="s">
        <v>22</v>
      </c>
      <c r="C14" s="23">
        <v>120</v>
      </c>
      <c r="D14" s="23">
        <v>2.56</v>
      </c>
      <c r="E14" s="23">
        <v>4.1100000000000003</v>
      </c>
      <c r="F14" s="23">
        <v>15.9</v>
      </c>
      <c r="G14" s="23">
        <v>119.68</v>
      </c>
      <c r="H14" s="14" t="s">
        <v>133</v>
      </c>
      <c r="I14" s="75">
        <f t="shared" si="0"/>
        <v>6.6693043706011187E-2</v>
      </c>
    </row>
    <row r="15" spans="1:9" ht="15.75">
      <c r="A15" s="123"/>
      <c r="B15" s="29" t="s">
        <v>76</v>
      </c>
      <c r="C15" s="23">
        <v>80</v>
      </c>
      <c r="D15" s="23">
        <v>8.5</v>
      </c>
      <c r="E15" s="23">
        <v>9.6</v>
      </c>
      <c r="F15" s="23">
        <v>1</v>
      </c>
      <c r="G15" s="23">
        <v>144.4</v>
      </c>
      <c r="H15" s="14" t="s">
        <v>80</v>
      </c>
      <c r="I15" s="75">
        <f t="shared" si="0"/>
        <v>8.0468545380581666E-2</v>
      </c>
    </row>
    <row r="16" spans="1:9" ht="15.75">
      <c r="A16" s="123"/>
      <c r="B16" s="7" t="s">
        <v>324</v>
      </c>
      <c r="C16" s="23">
        <v>180</v>
      </c>
      <c r="D16" s="23">
        <v>0.3</v>
      </c>
      <c r="E16" s="23">
        <v>0</v>
      </c>
      <c r="F16" s="23">
        <v>18.100000000000001</v>
      </c>
      <c r="G16" s="23">
        <v>72.599999999999994</v>
      </c>
      <c r="H16" s="14" t="s">
        <v>254</v>
      </c>
      <c r="I16" s="75">
        <f t="shared" si="0"/>
        <v>4.0457177248131776E-2</v>
      </c>
    </row>
    <row r="17" spans="1:9" ht="15.75">
      <c r="A17" s="123"/>
      <c r="B17" s="7" t="s">
        <v>17</v>
      </c>
      <c r="C17" s="35">
        <v>40</v>
      </c>
      <c r="D17" s="35">
        <v>2.76</v>
      </c>
      <c r="E17" s="35">
        <v>0.5</v>
      </c>
      <c r="F17" s="35">
        <v>17.25</v>
      </c>
      <c r="G17" s="35">
        <v>75.55</v>
      </c>
      <c r="H17" s="35" t="s">
        <v>210</v>
      </c>
      <c r="I17" s="75">
        <f t="shared" si="0"/>
        <v>4.210109836220876E-2</v>
      </c>
    </row>
    <row r="18" spans="1:9" ht="15.75">
      <c r="A18" s="123"/>
      <c r="B18" s="7" t="s">
        <v>18</v>
      </c>
      <c r="C18" s="35">
        <v>20</v>
      </c>
      <c r="D18" s="35">
        <v>1.4</v>
      </c>
      <c r="E18" s="35">
        <v>0.16</v>
      </c>
      <c r="F18" s="35">
        <v>9.61</v>
      </c>
      <c r="G18" s="35">
        <v>44.85</v>
      </c>
      <c r="H18" s="35" t="s">
        <v>96</v>
      </c>
      <c r="I18" s="75">
        <f t="shared" si="0"/>
        <v>2.4993173547916123E-2</v>
      </c>
    </row>
    <row r="19" spans="1:9" ht="15.75" customHeight="1">
      <c r="A19" s="123"/>
      <c r="B19" s="30" t="s">
        <v>24</v>
      </c>
      <c r="C19" s="24">
        <f>SUM(C12:C18)</f>
        <v>700</v>
      </c>
      <c r="D19" s="24">
        <f>SUM(D12:D18)</f>
        <v>25.53</v>
      </c>
      <c r="E19" s="24">
        <f>SUM(E12:E18)</f>
        <v>28.38</v>
      </c>
      <c r="F19" s="24">
        <f>SUM(F12:F18)</f>
        <v>80.959999999999994</v>
      </c>
      <c r="G19" s="24">
        <f>SUM(G12:G18)</f>
        <v>723.18000000000006</v>
      </c>
      <c r="H19" s="14"/>
      <c r="I19" s="75">
        <f t="shared" si="0"/>
        <v>0.40300029534853915</v>
      </c>
    </row>
    <row r="20" spans="1:9" ht="15.75">
      <c r="A20" s="120" t="s">
        <v>11</v>
      </c>
      <c r="B20" s="29" t="s">
        <v>30</v>
      </c>
      <c r="C20" s="23">
        <v>90</v>
      </c>
      <c r="D20" s="23">
        <v>6.9</v>
      </c>
      <c r="E20" s="23">
        <v>8.8000000000000007</v>
      </c>
      <c r="F20" s="23">
        <v>25.8</v>
      </c>
      <c r="G20" s="23">
        <v>209.1</v>
      </c>
      <c r="H20" s="14" t="s">
        <v>327</v>
      </c>
      <c r="I20" s="75">
        <f t="shared" si="0"/>
        <v>0.11652335761135475</v>
      </c>
    </row>
    <row r="21" spans="1:9" ht="15.75">
      <c r="A21" s="121"/>
      <c r="B21" s="29" t="s">
        <v>48</v>
      </c>
      <c r="C21" s="23">
        <v>10</v>
      </c>
      <c r="D21" s="23">
        <v>1.1599999999999999</v>
      </c>
      <c r="E21" s="23">
        <v>1.63</v>
      </c>
      <c r="F21" s="23">
        <v>10.72</v>
      </c>
      <c r="G21" s="23">
        <v>46.6</v>
      </c>
      <c r="H21" s="14" t="s">
        <v>300</v>
      </c>
      <c r="I21" s="75">
        <f t="shared" si="0"/>
        <v>2.5968380988470263E-2</v>
      </c>
    </row>
    <row r="22" spans="1:9" ht="15.75">
      <c r="A22" s="121"/>
      <c r="B22" s="7" t="s">
        <v>18</v>
      </c>
      <c r="C22" s="35">
        <v>20</v>
      </c>
      <c r="D22" s="35">
        <v>1.4</v>
      </c>
      <c r="E22" s="35">
        <v>0.16</v>
      </c>
      <c r="F22" s="35">
        <v>9.61</v>
      </c>
      <c r="G22" s="35">
        <v>44.85</v>
      </c>
      <c r="H22" s="35" t="s">
        <v>96</v>
      </c>
      <c r="I22" s="75">
        <f t="shared" si="0"/>
        <v>2.4993173547916123E-2</v>
      </c>
    </row>
    <row r="23" spans="1:9" ht="15.75">
      <c r="A23" s="121"/>
      <c r="B23" s="8" t="s">
        <v>81</v>
      </c>
      <c r="C23" s="23">
        <v>25</v>
      </c>
      <c r="D23" s="23">
        <v>2.6</v>
      </c>
      <c r="E23" s="23">
        <v>1.3</v>
      </c>
      <c r="F23" s="23">
        <v>19.2</v>
      </c>
      <c r="G23" s="23">
        <v>104</v>
      </c>
      <c r="H23" s="13" t="s">
        <v>301</v>
      </c>
      <c r="I23" s="75">
        <f t="shared" si="0"/>
        <v>5.7955185038646079E-2</v>
      </c>
    </row>
    <row r="24" spans="1:9" ht="15.75">
      <c r="A24" s="121"/>
      <c r="B24" s="8" t="s">
        <v>135</v>
      </c>
      <c r="C24" s="23">
        <v>180</v>
      </c>
      <c r="D24" s="23">
        <v>9</v>
      </c>
      <c r="E24" s="23">
        <v>5.8</v>
      </c>
      <c r="F24" s="23">
        <v>15.4</v>
      </c>
      <c r="G24" s="23">
        <v>156</v>
      </c>
      <c r="H24" s="14" t="s">
        <v>299</v>
      </c>
      <c r="I24" s="75">
        <f t="shared" si="0"/>
        <v>8.6932777557969118E-2</v>
      </c>
    </row>
    <row r="25" spans="1:9" ht="15.75">
      <c r="A25" s="122"/>
      <c r="B25" s="30" t="s">
        <v>24</v>
      </c>
      <c r="C25" s="24">
        <f>SUM(C20:C24)</f>
        <v>325</v>
      </c>
      <c r="D25" s="24">
        <f t="shared" ref="D25:G25" si="1">SUM(D20:D24)</f>
        <v>21.060000000000002</v>
      </c>
      <c r="E25" s="24">
        <f t="shared" si="1"/>
        <v>17.690000000000001</v>
      </c>
      <c r="F25" s="24">
        <f t="shared" si="1"/>
        <v>80.73</v>
      </c>
      <c r="G25" s="24">
        <f t="shared" si="1"/>
        <v>560.54999999999995</v>
      </c>
      <c r="H25" s="25"/>
      <c r="I25" s="75">
        <f t="shared" si="0"/>
        <v>0.31237287474435632</v>
      </c>
    </row>
    <row r="26" spans="1:9" ht="15.75">
      <c r="A26" s="17"/>
      <c r="B26" s="30" t="s">
        <v>13</v>
      </c>
      <c r="C26" s="24">
        <f>C9+C10+C19+C25</f>
        <v>1625</v>
      </c>
      <c r="D26" s="24">
        <f>D9+D10+D19+D25</f>
        <v>59.690000000000005</v>
      </c>
      <c r="E26" s="24">
        <f>E9+E10+E19+E25</f>
        <v>62.91</v>
      </c>
      <c r="F26" s="24">
        <f>F9+F10+F19+F25</f>
        <v>236.53000000000003</v>
      </c>
      <c r="G26" s="24">
        <f>G9+G10+G19+G25</f>
        <v>1794.49</v>
      </c>
      <c r="H26" s="25" t="s">
        <v>77</v>
      </c>
      <c r="I26" s="75">
        <f t="shared" ref="I26" si="2">G26/$G$26</f>
        <v>1</v>
      </c>
    </row>
    <row r="28" spans="1:9">
      <c r="B28" t="s">
        <v>83</v>
      </c>
    </row>
  </sheetData>
  <mergeCells count="11">
    <mergeCell ref="A1:H1"/>
    <mergeCell ref="A2:A3"/>
    <mergeCell ref="B2:B3"/>
    <mergeCell ref="C2:C3"/>
    <mergeCell ref="D2:F2"/>
    <mergeCell ref="G2:G3"/>
    <mergeCell ref="I2:I3"/>
    <mergeCell ref="A20:A25"/>
    <mergeCell ref="A12:A19"/>
    <mergeCell ref="A4:A9"/>
    <mergeCell ref="H2:H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2</vt:i4>
      </vt:variant>
    </vt:vector>
  </HeadingPairs>
  <TitlesOfParts>
    <vt:vector size="36" baseType="lpstr">
      <vt:lpstr>день 1</vt:lpstr>
      <vt:lpstr>день 2</vt:lpstr>
      <vt:lpstr>день 3</vt:lpstr>
      <vt:lpstr>день 4</vt:lpstr>
      <vt:lpstr>день 5</vt:lpstr>
      <vt:lpstr>день 6</vt:lpstr>
      <vt:lpstr>день 7 </vt:lpstr>
      <vt:lpstr>день 8</vt:lpstr>
      <vt:lpstr>день 9</vt:lpstr>
      <vt:lpstr>день 10</vt:lpstr>
      <vt:lpstr>день11</vt:lpstr>
      <vt:lpstr>день12</vt:lpstr>
      <vt:lpstr>день13</vt:lpstr>
      <vt:lpstr>день14</vt:lpstr>
      <vt:lpstr>день15</vt:lpstr>
      <vt:lpstr>день 16</vt:lpstr>
      <vt:lpstr>день 17</vt:lpstr>
      <vt:lpstr>день18</vt:lpstr>
      <vt:lpstr>день 19</vt:lpstr>
      <vt:lpstr>день 20</vt:lpstr>
      <vt:lpstr>Лист7</vt:lpstr>
      <vt:lpstr>Лист8</vt:lpstr>
      <vt:lpstr>ясли 2</vt:lpstr>
      <vt:lpstr>ясли 3</vt:lpstr>
      <vt:lpstr>ясли 4</vt:lpstr>
      <vt:lpstr>ясли 5</vt:lpstr>
      <vt:lpstr>ясли 6</vt:lpstr>
      <vt:lpstr>ясли 7</vt:lpstr>
      <vt:lpstr>ясли 8</vt:lpstr>
      <vt:lpstr>ясли 9</vt:lpstr>
      <vt:lpstr>ясли 10</vt:lpstr>
      <vt:lpstr>Лист11</vt:lpstr>
      <vt:lpstr>Лист1</vt:lpstr>
      <vt:lpstr>Лист2</vt:lpstr>
      <vt:lpstr>'день 8'!Область_печати</vt:lpstr>
      <vt:lpstr>'день 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2021-04-18T10:08:01Z</dcterms:modified>
</cp:coreProperties>
</file>